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22765029-E822-468D-8044-3BBB14F5900D}" xr6:coauthVersionLast="47" xr6:coauthVersionMax="47" xr10:uidLastSave="{00000000-0000-0000-0000-000000000000}"/>
  <bookViews>
    <workbookView xWindow="13395" yWindow="63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s="1"/>
  <c r="U35" i="10" s="1"/>
  <c r="U36" i="10" s="1"/>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<sst xmlns="http://schemas.openxmlformats.org/spreadsheetml/2006/main" count="1178" uniqueCount="575">
  <si>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</si>
  <si>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</si>
  <si>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</si>
  <si>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</si>
  <si>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</si>
  <si>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</si>
  <si>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</si>
  <si>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</si>
  <si>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</si>
  <si>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</si>
  <si>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</si>
  <si>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</si>
  <si>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</si>
  <si>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</si>
  <si>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</si>
  <si>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</si>
  <si>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</si>
  <si>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</si>
  <si>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</si>
  <si>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</si>
  <si>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</si>
  <si>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</si>
  <si>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</si>
  <si>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</si>
  <si>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</si>
  <si>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</si>
  <si>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</si>
  <si>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</si>
  <si>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</si>
  <si>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</si>
  <si>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</si>
  <si>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</si>
  <si>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</si>
  <si>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</si>
  <si>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</si>
  <si>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</si>
  <si>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</si>
  <si>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</si>
  <si>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</si>
  <si>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</si>
  <si>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</si>
  <si>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</si>
  <si>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</si>
  <si>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</si>
  <si>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</si>
  <si>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</si>
  <si>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</si>
  <si>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</si>
  <si>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</si>
  <si>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</si>
  <si>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</si>
  <si>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</si>
  <si>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</si>
  <si>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</si>
  <si>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</si>
  <si>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</si>
  <si>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</si>
  <si>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</si>
  <si>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</si>
  <si>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</si>
  <si>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</si>
  <si>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</si>
  <si>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</si>
  <si>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</si>
  <si>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</si>
  <si>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</si>
  <si>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</si>
  <si>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</si>
  <si>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</si>
  <si>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</si>
  <si>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</si>
  <si>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</si>
  <si>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</si>
  <si>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</si>
  <si>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</si>
  <si>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</si>
  <si>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</si>
  <si>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</si>
  <si>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</si>
  <si>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</si>
  <si>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</si>
  <si>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</si>
  <si>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</si>
  <si>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</si>
  <si>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</si>
  <si>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</si>
  <si>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</si>
  <si>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</si>
  <si>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</si>
  <si>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</si>
  <si>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</si>
  <si>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</si>
  <si>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</si>
  <si>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</si>
  <si>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</si>
  <si>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</si>
  <si>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</si>
  <si>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</si>
  <si>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</si>
  <si>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</si>
  <si>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</si>
  <si>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</si>
  <si>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</si>
  <si>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</si>
  <si>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</si>
  <si>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</si>
  <si>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</si>
  <si>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</si>
  <si>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</si>
  <si>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</si>
  <si>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</si>
  <si>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</si>
  <si>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</si>
  <si>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</si>
  <si>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</si>
  <si>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</si>
  <si>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</si>
  <si>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</si>
  <si>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</si>
  <si>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</si>
  <si>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</si>
  <si>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</si>
  <si>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</si>
  <si>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</si>
  <si>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</si>
  <si>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</si>
  <si>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</si>
  <si>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</si>
  <si>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</si>
  <si>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</si>
  <si>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</si>
  <si>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</si>
  <si>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</si>
  <si>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</si>
  <si>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</si>
  <si>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</si>
  <si>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</si>
  <si>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</si>
  <si>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</si>
  <si>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</si>
  <si>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</si>
  <si>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</si>
  <si>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</si>
  <si>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</si>
  <si>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</si>
  <si>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</si>
  <si>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</si>
  <si>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</si>
  <si>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</si>
  <si>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</si>
  <si>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</si>
  <si>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</si>
  <si>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</si>
  <si>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</si>
  <si>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</si>
  <si>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</si>
  <si>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</si>
  <si>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</si>
  <si>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</si>
  <si>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</si>
  <si>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</si>
  <si>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</si>
  <si>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</si>
  <si>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</si>
  <si>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</si>
  <si>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</si>
  <si>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</si>
  <si>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</si>
  <si>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</si>
  <si>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</si>
  <si>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</si>
  <si>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</si>
  <si>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</si>
  <si>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</si>
  <si>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</si>
  <si>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</si>
  <si>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</si>
  <si>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</si>
  <si>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</si>
  <si>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</si>
  <si>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</si>
  <si>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</si>
  <si>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</si>
  <si>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</si>
  <si>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</si>
  <si>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</si>
  <si>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</si>
  <si>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</si>
  <si>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</si>
  <si>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</si>
  <si>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</si>
  <si>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</si>
  <si>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</si>
  <si>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</si>
  <si>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</si>
  <si>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</si>
  <si>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</si>
  <si>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</si>
  <si>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</si>
  <si>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</si>
  <si>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</si>
  <si>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</si>
  <si>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京都府笠置町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</si>
  <si>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</si>
  <si>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</si>
  <si>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</si>
  <si>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</si>
  <si>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</si>
  <si>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</si>
  <si>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</si>
  <si>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</si>
  <si>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</si>
  <si>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</si>
  <si>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</si>
  <si>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</si>
  <si>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</si>
  <si>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</si>
  <si>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</si>
  <si>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</si>
  <si>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</si>
  <si>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</si>
  <si>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</si>
  <si>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</si>
  <si>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</si>
  <si>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</si>
  <si>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</si>
  <si>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</si>
  <si>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</si>
  <si>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</si>
  <si>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</si>
  <si>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</si>
  <si>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</si>
  <si>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</si>
  <si>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</si>
  <si>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</si>
  <si>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</si>
  <si>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</si>
  <si>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</si>
  <si>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</si>
  <si>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</si>
  <si>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</si>
  <si>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</si>
  <si>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</si>
  <si>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</si>
  <si>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</si>
  <si>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</si>
  <si>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</si>
  <si>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</si>
  <si>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</si>
  <si>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</si>
  <si>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</si>
  <si>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</si>
  <si>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</si>
  <si>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</si>
  <si>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</si>
  <si>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</si>
  <si>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</si>
  <si>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</si>
  <si>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</si>
  <si>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</si>
  <si>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</si>
  <si>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</si>
  <si>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</si>
  <si>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</si>
  <si>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</si>
  <si>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</si>
  <si>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</si>
  <si>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</si>
  <si>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</si>
  <si>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</si>
  <si>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</si>
  <si>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</si>
  <si>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</si>
  <si>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</si>
  <si>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</si>
  <si>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</si>
  <si>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</si>
  <si>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</si>
  <si>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</si>
  <si>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</si>
  <si>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</si>
  <si>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</si>
  <si>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</si>
  <si>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</si>
  <si>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</si>
  <si>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</si>
  <si>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</si>
  <si>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</si>
  <si>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</si>
  <si>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</si>
  <si>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</si>
  <si>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</si>
  <si>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</si>
  <si>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</si>
  <si>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</si>
  <si>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</si>
  <si>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</si>
  <si>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</si>
  <si>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</si>
  <si>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</si>
  <si>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</si>
  <si>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</si>
  <si>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</si>
  <si>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</si>
  <si>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</si>
  <si>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</si>
  <si>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</si>
  <si>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</si>
  <si>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</si>
  <si>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</si>
  <si>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</si>
  <si>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</si>
  <si>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</si>
  <si>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</si>
  <si>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</si>
  <si>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</si>
  <si>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</si>
  <si>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</si>
  <si>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</si>
  <si>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</si>
  <si>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</si>
  <si>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</si>
  <si>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</si>
  <si>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</si>
  <si>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</si>
  <si>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</si>
  <si>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</si>
  <si>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</si>
  <si>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</si>
  <si>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</si>
  <si>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</si>
  <si>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</si>
  <si>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</si>
  <si>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</si>
  <si>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</si>
  <si>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</si>
  <si>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</si>
  <si>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</si>
  <si>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</si>
  <si>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</si>
  <si>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</si>
  <si>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</si>
  <si>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</si>
  <si>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</si>
  <si>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</si>
  <si>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</si>
  <si>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</si>
  <si>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</si>
  <si>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</si>
  <si>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</si>
  <si>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</si>
  <si>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</si>
  <si>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</si>
  <si>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京都府笠置町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</si>
  <si>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</si>
  <si>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</si>
  <si>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</si>
  <si>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</si>
  <si>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</si>
  <si>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</si>
  <si>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</si>
  <si>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</si>
  <si>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</si>
  <si>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</si>
  <si>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</si>
  <si>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</si>
  <si>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</si>
  <si>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</si>
  <si>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</si>
  <si>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</si>
  <si>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</si>
  <si>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</si>
  <si>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</si>
  <si>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</si>
  <si>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</si>
  <si>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</si>
  <si>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</si>
  <si>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</si>
  <si>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</si>
  <si>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</si>
  <si>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</si>
  <si>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</si>
  <si>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</si>
  <si>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</si>
  <si>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</si>
  <si>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</si>
  <si>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</si>
  <si>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</si>
  <si>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</si>
  <si>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</si>
  <si>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</si>
  <si>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</si>
  <si>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</si>
  <si>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</si>
  <si>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</si>
  <si>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</si>
  <si>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</si>
  <si>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</si>
  <si>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</si>
  <si>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</si>
  <si>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</si>
  <si>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</si>
  <si>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</si>
  <si>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</si>
  <si>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</si>
  <si>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</si>
  <si>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</si>
  <si>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</si>
  <si>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</si>
  <si>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</si>
  <si>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</si>
  <si>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</si>
  <si>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</si>
  <si>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</si>
  <si>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</si>
  <si>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</si>
  <si>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</si>
  <si>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</si>
  <si>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</si>
  <si>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</si>
  <si>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</si>
  <si>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</si>
  <si>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</si>
  <si>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</si>
  <si>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</si>
  <si>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</si>
  <si>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</si>
  <si>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</si>
  <si>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</si>
  <si>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</si>
  <si>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</si>
  <si>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</si>
  <si>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</si>
  <si>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</si>
  <si>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</si>
  <si>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</si>
  <si>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</si>
  <si>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</si>
  <si>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</si>
  <si>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</si>
  <si>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</si>
  <si>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</si>
  <si>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</si>
  <si>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</si>
  <si>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</si>
  <si>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</si>
  <si>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</si>
  <si>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</si>
  <si>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</si>
  <si>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</si>
  <si>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</si>
  <si>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</si>
  <si>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</si>
  <si>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</si>
  <si>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</si>
  <si>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</si>
  <si>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</si>
  <si>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</si>
  <si>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</si>
  <si>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</si>
  <si>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</si>
  <si>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</si>
  <si>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</si>
  <si>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</si>
  <si>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</si>
  <si>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</si>
  <si>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</si>
  <si>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</si>
  <si>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</si>
  <si>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</si>
  <si>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</si>
  <si>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</si>
  <si>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</si>
  <si>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</si>
  <si>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</si>
  <si>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</si>
  <si>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</si>
  <si>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</si>
  <si>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</si>
  <si>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</si>
  <si>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</si>
  <si>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</si>
  <si>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</si>
  <si>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</si>
  <si>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</si>
  <si>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</si>
  <si>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</si>
  <si>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</si>
  <si>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</si>
  <si>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</si>
  <si>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</si>
  <si>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</si>
  <si>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</si>
  <si>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</si>
  <si>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</si>
  <si>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</si>
  <si>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</si>
  <si>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</si>
  <si>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</si>
  <si>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</si>
  <si>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</si>
  <si>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</si>
  <si>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</si>
  <si>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</si>
  <si>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</si>
  <si>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</si>
  <si>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</si>
  <si>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</si>
  <si>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</si>
  <si>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</si>
  <si>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</si>
  <si>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</si>
  <si>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</si>
  <si>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</si>
  <si>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</si>
  <si>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</si>
  <si>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</si>
  <si>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</si>
  <si>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</si>
  <si>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</si>
  <si>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</si>
  <si>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</si>
  <si>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</si>
  <si>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</si>
  <si>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</si>
  <si>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</si>
  <si>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</si>
  <si>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11.45</t>
  </si>
  <si>
    <t>▲ 4.02</t>
  </si>
  <si>
    <t>▲ 9.24</t>
  </si>
  <si>
    <t>国民健康保険特別会計</t>
  </si>
  <si>
    <t>介護保険特別会計</t>
  </si>
  <si>
    <t>簡易水道特別会計</t>
  </si>
  <si>
    <t>一般会計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</si>
  <si>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</si>
  <si>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</si>
  <si>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</si>
  <si>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</si>
  <si>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</si>
  <si>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</si>
  <si>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</si>
  <si>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</si>
  <si>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</si>
  <si>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</si>
  <si>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</si>
  <si>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</si>
  <si>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</si>
  <si>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</si>
  <si>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</si>
  <si>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</si>
  <si>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</si>
  <si>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</si>
  <si>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</si>
  <si>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</si>
  <si>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</si>
  <si>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笠置まちづくり</t>
  </si>
  <si>
    <t>相楽広域行政組合（一般会計）</t>
    <rPh sb="4" eb="6">
      <t>ギョウセイ</t>
    </rPh>
    <phoneticPr fontId="2"/>
  </si>
  <si>
    <t>地域福祉基金</t>
    <rPh sb="0" eb="2">
      <t>チイキ</t>
    </rPh>
    <rPh sb="2" eb="4">
      <t>フクシ</t>
    </rPh>
    <rPh sb="4" eb="6">
      <t>キキン</t>
    </rPh>
    <phoneticPr fontId="5"/>
  </si>
  <si>
    <t>ふるさと基金</t>
    <rPh sb="4" eb="6">
      <t>キキン</t>
    </rPh>
    <phoneticPr fontId="2"/>
  </si>
  <si>
    <t>ふるさとづくり基金</t>
    <rPh sb="7" eb="9">
      <t>キキン</t>
    </rPh>
    <phoneticPr fontId="2"/>
  </si>
  <si>
    <t>中山間ふるさと水と土保全金</t>
    <rPh sb="0" eb="1">
      <t>チュウ</t>
    </rPh>
    <rPh sb="1" eb="3">
      <t>サンカン</t>
    </rPh>
    <rPh sb="7" eb="8">
      <t>ミズ</t>
    </rPh>
    <rPh sb="9" eb="10">
      <t>ツチ</t>
    </rPh>
    <rPh sb="10" eb="12">
      <t>ホゼン</t>
    </rPh>
    <rPh sb="12" eb="13">
      <t>キン</t>
    </rPh>
    <phoneticPr fontId="2"/>
  </si>
  <si>
    <t>森林環境基金</t>
    <rPh sb="0" eb="2">
      <t>シンリン</t>
    </rPh>
    <rPh sb="2" eb="4">
      <t>カンキョウ</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</si>
  <si>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</si>
  <si>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</si>
  <si>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</si>
  <si>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</si>
  <si>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</si>
  <si>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</si>
  <si>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</si>
  <si>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</si>
  <si>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</si>
  <si>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</si>
  <si>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</si>
  <si>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については類似団体平均と同じ数値となっているが、本指標のポイント上昇は法定耐用年数に近い施設が多いことを示しており、施設の老朽化が進んでいると捉まえることができる。今後も公共施設等総合管理計画に基づき、公共施設の統廃合や除却を視野に入れながら適切な維持管理を行い、将来への負担軽減に努める。</t>
    <rPh sb="21" eb="23">
      <t>ヘイキン</t>
    </rPh>
    <rPh sb="24" eb="25">
      <t>オナ</t>
    </rPh>
    <rPh sb="26" eb="28">
      <t>スウチ</t>
    </rPh>
    <rPh sb="36" eb="37">
      <t>ホン</t>
    </rPh>
    <rPh sb="37" eb="39">
      <t>シヒョウ</t>
    </rPh>
    <rPh sb="44" eb="46">
      <t>ジョウショウ</t>
    </rPh>
    <rPh sb="47" eb="49">
      <t>ホウテイ</t>
    </rPh>
    <rPh sb="49" eb="51">
      <t>タイヨウ</t>
    </rPh>
    <rPh sb="51" eb="53">
      <t>ネンスウ</t>
    </rPh>
    <rPh sb="54" eb="55">
      <t>チカ</t>
    </rPh>
    <rPh sb="56" eb="58">
      <t>シセツ</t>
    </rPh>
    <rPh sb="59" eb="60">
      <t>オオ</t>
    </rPh>
    <rPh sb="64" eb="65">
      <t>シメ</t>
    </rPh>
    <rPh sb="70" eb="72">
      <t>シセツ</t>
    </rPh>
    <rPh sb="73" eb="76">
      <t>ロウキュウカ</t>
    </rPh>
    <rPh sb="83" eb="84">
      <t>トラ</t>
    </rPh>
    <phoneticPr fontId="5"/>
  </si>
  <si>
    <t>　将来負担比率については、令和5年度についても「－」となった。一方、実質公債費比率は上昇傾向にある。これは、平成14～17年度に借入れた臨時財政対策債が大きな要因であり、償還額が年々増加していることに起因する。それを含めた既発債の償還終了もあり地方債現在高は減少している。しかし、令和3年度に借入れた庁舎耐震改修事業や令和5年度に借入れた防災行政無線操作卓更新に係る地方債の償還が始まることから、今後も上昇する見込みである。地方債の新規発行については将来を見据えた計画を立て、繰上償還などにより償還額の抑制に努める。</t>
    <rPh sb="129" eb="131">
      <t>ゲンショウ</t>
    </rPh>
    <rPh sb="159" eb="161">
      <t>レイワ</t>
    </rPh>
    <rPh sb="162" eb="164">
      <t>ネンド</t>
    </rPh>
    <rPh sb="165" eb="167">
      <t>カリイレ</t>
    </rPh>
    <rPh sb="169" eb="171">
      <t>ボウサイ</t>
    </rPh>
    <rPh sb="171" eb="173">
      <t>ギョウセイ</t>
    </rPh>
    <rPh sb="173" eb="175">
      <t>ムセン</t>
    </rPh>
    <rPh sb="175" eb="178">
      <t>ソウサタク</t>
    </rPh>
    <rPh sb="178" eb="180">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</si>
</sst>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F57B3E-7CB3-4A16-A3B7-F108DC9E0A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1311-4EC8-819A-928867A0D3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148528</c:v>
                </c:pt>
                <c:pt idx="1">
                  <c:v>263654</c:v>
                </c:pt>
                <c:pt idx="2">
                  <c:v>294817</c:v>
                </c:pt>
                <c:pt idx="3">
                  <c:v>127227</c:v>
                </c:pt>
                <c:pt idx="4">
                  <c:v>156921</c:v>
                </c:pt>
              </c:numCache>
            </c:numRef>
          </c:val>
          <c:smooth val="0"/>
          <c:extLst>
            <c:ext xmlns:c16="http://schemas.microsoft.com/office/drawing/2014/chart" uri="{C3380CC4-5D6E-409C-BE32-E72D297353CC}">
              <c16:uniqueId val="{00000001-1311-4EC8-819A-928867A0D3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2.08</c:v>
                </c:pt>
                <c:pt idx="1">
                  <c:v>1.17</c:v>
                </c:pt>
                <c:pt idx="2">
                  <c:v>9.92</c:v>
                </c:pt>
                <c:pt idx="3">
                  <c:v>8.42</c:v>
                </c:pt>
                <c:pt idx="4">
                  <c:v>1.37</c:v>
                </c:pt>
              </c:numCache>
            </c:numRef>
          </c:val>
          <c:extLst>
            <c:ext xmlns:c16="http://schemas.microsoft.com/office/drawing/2014/chart" uri="{C3380CC4-5D6E-409C-BE32-E72D297353CC}">
              <c16:uniqueId val="{00000000-BBCF-44BE-A73D-D71ED9862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39.75</c:v>
                </c:pt>
                <c:pt idx="1">
                  <c:v>35.1</c:v>
                </c:pt>
                <c:pt idx="2">
                  <c:v>32.85</c:v>
                </c:pt>
                <c:pt idx="3">
                  <c:v>44.2</c:v>
                </c:pt>
                <c:pt idx="4">
                  <c:v>44.98</c:v>
                </c:pt>
              </c:numCache>
            </c:numRef>
          </c:val>
          <c:extLst>
            <c:ext xmlns:c16="http://schemas.microsoft.com/office/drawing/2014/chart" uri="{C3380CC4-5D6E-409C-BE32-E72D297353CC}">
              <c16:uniqueId val="{00000001-BBCF-44BE-A73D-D71ED9862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-11.45</c:v>
                </c:pt>
                <c:pt idx="1">
                  <c:v>-4.0199999999999996</c:v>
                </c:pt>
                <c:pt idx="2">
                  <c:v>9.84</c:v>
                </c:pt>
                <c:pt idx="3">
                  <c:v>2.04</c:v>
                </c:pt>
                <c:pt idx="4">
                  <c:v>-9.24</c:v>
                </c:pt>
              </c:numCache>
            </c:numRef>
          </c:val>
          <c:smooth val="0"/>
          <c:extLst>
            <c:ext xmlns:c16="http://schemas.microsoft.com/office/drawing/2014/chart" uri="{C3380CC4-5D6E-409C-BE32-E72D297353CC}">
              <c16:uniqueId val="{00000002-BBCF-44BE-A73D-D71ED9862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07-4685-BAED-64507590A9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07-4685-BAED-64507590A9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07-4685-BAED-64507590A9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07-4685-BAED-64507590A98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607-4685-BAED-64507590A98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0.04</c:v>
                </c:pt>
                <c:pt idx="4">
                  <c:v>#N/A</c:v>
                </c:pt>
                <c:pt idx="5">
                  <c:v>0.03</c:v>
                </c:pt>
                <c:pt idx="6">
                  <c:v>#N/A</c:v>
                </c:pt>
                <c:pt idx="7">
                  <c:v>7.0000000000000007E-2</c:v>
                </c:pt>
                <c:pt idx="8">
                  <c:v>#N/A</c:v>
                </c:pt>
                <c:pt idx="9">
                  <c:v>0.04</c:v>
                </c:pt>
              </c:numCache>
            </c:numRef>
          </c:val>
          <c:extLst>
            <c:ext xmlns:c16="http://schemas.microsoft.com/office/drawing/2014/chart" uri="{C3380CC4-5D6E-409C-BE32-E72D297353CC}">
              <c16:uniqueId val="{00000005-9607-4685-BAED-64507590A98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2.08</c:v>
                </c:pt>
                <c:pt idx="2">
                  <c:v>#N/A</c:v>
                </c:pt>
                <c:pt idx="3">
                  <c:v>1.1599999999999999</c:v>
                </c:pt>
                <c:pt idx="4">
                  <c:v>#N/A</c:v>
                </c:pt>
                <c:pt idx="5">
                  <c:v>9.91</c:v>
                </c:pt>
                <c:pt idx="6">
                  <c:v>#N/A</c:v>
                </c:pt>
                <c:pt idx="7">
                  <c:v>8.41</c:v>
                </c:pt>
                <c:pt idx="8">
                  <c:v>#N/A</c:v>
                </c:pt>
                <c:pt idx="9">
                  <c:v>1.36</c:v>
                </c:pt>
              </c:numCache>
            </c:numRef>
          </c:val>
          <c:extLst>
            <c:ext xmlns:c16="http://schemas.microsoft.com/office/drawing/2014/chart" uri="{C3380CC4-5D6E-409C-BE32-E72D297353CC}">
              <c16:uniqueId val="{00000006-9607-4685-BAED-64507590A984}"/>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0.64</c:v>
                </c:pt>
                <c:pt idx="4">
                  <c:v>#N/A</c:v>
                </c:pt>
                <c:pt idx="5">
                  <c:v>0.42</c:v>
                </c:pt>
                <c:pt idx="6">
                  <c:v>#N/A</c:v>
                </c:pt>
                <c:pt idx="7">
                  <c:v>0.17</c:v>
                </c:pt>
                <c:pt idx="8">
                  <c:v>#N/A</c:v>
                </c:pt>
                <c:pt idx="9">
                  <c:v>2.92</c:v>
                </c:pt>
              </c:numCache>
            </c:numRef>
          </c:val>
          <c:extLst>
            <c:ext xmlns:c16="http://schemas.microsoft.com/office/drawing/2014/chart" uri="{C3380CC4-5D6E-409C-BE32-E72D297353CC}">
              <c16:uniqueId val="{00000007-9607-4685-BAED-64507590A98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2.46</c:v>
                </c:pt>
                <c:pt idx="2">
                  <c:v>#N/A</c:v>
                </c:pt>
                <c:pt idx="3">
                  <c:v>2.21</c:v>
                </c:pt>
                <c:pt idx="4">
                  <c:v>#N/A</c:v>
                </c:pt>
                <c:pt idx="5">
                  <c:v>2.25</c:v>
                </c:pt>
                <c:pt idx="6">
                  <c:v>#N/A</c:v>
                </c:pt>
                <c:pt idx="7">
                  <c:v>1.81</c:v>
                </c:pt>
                <c:pt idx="8">
                  <c:v>#N/A</c:v>
                </c:pt>
                <c:pt idx="9">
                  <c:v>3.51</c:v>
                </c:pt>
              </c:numCache>
            </c:numRef>
          </c:val>
          <c:extLst>
            <c:ext xmlns:c16="http://schemas.microsoft.com/office/drawing/2014/chart" uri="{C3380CC4-5D6E-409C-BE32-E72D297353CC}">
              <c16:uniqueId val="{00000008-9607-4685-BAED-64507590A98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c:v>
                </c:pt>
                <c:pt idx="2">
                  <c:v>#N/A</c:v>
                </c:pt>
                <c:pt idx="3">
                  <c:v>8.49</c:v>
                </c:pt>
                <c:pt idx="4">
                  <c:v>#N/A</c:v>
                </c:pt>
                <c:pt idx="5">
                  <c:v>5.83</c:v>
                </c:pt>
                <c:pt idx="6">
                  <c:v>#N/A</c:v>
                </c:pt>
                <c:pt idx="7">
                  <c:v>3.94</c:v>
                </c:pt>
                <c:pt idx="8">
                  <c:v>#N/A</c:v>
                </c:pt>
                <c:pt idx="9">
                  <c:v>4.1100000000000003</c:v>
                </c:pt>
              </c:numCache>
            </c:numRef>
          </c:val>
          <c:extLst>
            <c:ext xmlns:c16="http://schemas.microsoft.com/office/drawing/2014/chart" uri="{C3380CC4-5D6E-409C-BE32-E72D297353CC}">
              <c16:uniqueId val="{00000009-9607-4685-BAED-64507590A9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c:v>
                </c:pt>
                <c:pt idx="5">
                  <c:v>108</c:v>
                </c:pt>
                <c:pt idx="8">
                  <c:v>114</c:v>
                </c:pt>
                <c:pt idx="11">
                  <c:v>107</c:v>
                </c:pt>
                <c:pt idx="14">
                  <c:v>107</c:v>
                </c:pt>
              </c:numCache>
            </c:numRef>
          </c:val>
          <c:extLst>
            <c:ext xmlns:c16="http://schemas.microsoft.com/office/drawing/2014/chart" uri="{C3380CC4-5D6E-409C-BE32-E72D297353CC}">
              <c16:uniqueId val="{00000000-3FC2-45BC-B435-DF21154FDF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C2-45BC-B435-DF21154FDF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C2-45BC-B435-DF21154FDF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15</c:v>
                </c:pt>
                <c:pt idx="6">
                  <c:v>15</c:v>
                </c:pt>
                <c:pt idx="9">
                  <c:v>15</c:v>
                </c:pt>
                <c:pt idx="12">
                  <c:v>14</c:v>
                </c:pt>
              </c:numCache>
            </c:numRef>
          </c:val>
          <c:extLst>
            <c:ext xmlns:c16="http://schemas.microsoft.com/office/drawing/2014/chart" uri="{C3380CC4-5D6E-409C-BE32-E72D297353CC}">
              <c16:uniqueId val="{00000003-3FC2-45BC-B435-DF21154FDF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c:v>
                </c:pt>
                <c:pt idx="3">
                  <c:v>16</c:v>
                </c:pt>
                <c:pt idx="6">
                  <c:v>14</c:v>
                </c:pt>
                <c:pt idx="9">
                  <c:v>13</c:v>
                </c:pt>
                <c:pt idx="12">
                  <c:v>13</c:v>
                </c:pt>
              </c:numCache>
            </c:numRef>
          </c:val>
          <c:extLst>
            <c:ext xmlns:c16="http://schemas.microsoft.com/office/drawing/2014/chart" uri="{C3380CC4-5D6E-409C-BE32-E72D297353CC}">
              <c16:uniqueId val="{00000004-3FC2-45BC-B435-DF21154FDF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2-45BC-B435-DF21154FDF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C2-45BC-B435-DF21154FDF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c:v>
                </c:pt>
                <c:pt idx="3">
                  <c:v>122</c:v>
                </c:pt>
                <c:pt idx="6">
                  <c:v>133</c:v>
                </c:pt>
                <c:pt idx="9">
                  <c:v>141</c:v>
                </c:pt>
                <c:pt idx="12">
                  <c:v>137</c:v>
                </c:pt>
              </c:numCache>
            </c:numRef>
          </c:val>
          <c:extLst>
            <c:ext xmlns:c16="http://schemas.microsoft.com/office/drawing/2014/chart" uri="{C3380CC4-5D6E-409C-BE32-E72D297353CC}">
              <c16:uniqueId val="{00000007-3FC2-45BC-B435-DF21154FDF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c:v>
                </c:pt>
                <c:pt idx="2">
                  <c:v>#N/A</c:v>
                </c:pt>
                <c:pt idx="3">
                  <c:v>#N/A</c:v>
                </c:pt>
                <c:pt idx="4">
                  <c:v>45</c:v>
                </c:pt>
                <c:pt idx="5">
                  <c:v>#N/A</c:v>
                </c:pt>
                <c:pt idx="6">
                  <c:v>#N/A</c:v>
                </c:pt>
                <c:pt idx="7">
                  <c:v>48</c:v>
                </c:pt>
                <c:pt idx="8">
                  <c:v>#N/A</c:v>
                </c:pt>
                <c:pt idx="9">
                  <c:v>#N/A</c:v>
                </c:pt>
                <c:pt idx="10">
                  <c:v>62</c:v>
                </c:pt>
                <c:pt idx="11">
                  <c:v>#N/A</c:v>
                </c:pt>
                <c:pt idx="12">
                  <c:v>#N/A</c:v>
                </c:pt>
                <c:pt idx="13">
                  <c:v>57</c:v>
                </c:pt>
                <c:pt idx="14">
                  <c:v>#N/A</c:v>
                </c:pt>
              </c:numCache>
            </c:numRef>
          </c:val>
          <c:smooth val="0"/>
          <c:extLst>
            <c:ext xmlns:c16="http://schemas.microsoft.com/office/drawing/2014/chart" uri="{C3380CC4-5D6E-409C-BE32-E72D297353CC}">
              <c16:uniqueId val="{00000008-3FC2-45BC-B435-DF21154FDF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1119</c:v>
                </c:pt>
                <c:pt idx="5">
                  <c:v>1227</c:v>
                </c:pt>
                <c:pt idx="8">
                  <c:v>1266</c:v>
                </c:pt>
                <c:pt idx="11">
                  <c:v>1177</c:v>
                </c:pt>
                <c:pt idx="14">
                  <c:v>1118</c:v>
                </c:pt>
              </c:numCache>
            </c:numRef>
          </c:val>
          <c:extLst>
            <c:ext xmlns:c16="http://schemas.microsoft.com/office/drawing/2014/chart" uri="{C3380CC4-5D6E-409C-BE32-E72D297353CC}">
              <c16:uniqueId val="{00000000-0303-4D7C-9E69-5A60F4F186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303-4D7C-9E69-5A60F4F186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736</c:v>
                </c:pt>
                <c:pt idx="5">
                  <c:v>716</c:v>
                </c:pt>
                <c:pt idx="8">
                  <c:v>746</c:v>
                </c:pt>
                <c:pt idx="11">
                  <c:v>866</c:v>
                </c:pt>
                <c:pt idx="14">
                  <c:v>903</c:v>
                </c:pt>
              </c:numCache>
            </c:numRef>
          </c:val>
          <c:extLst>
            <c:ext xmlns:c16="http://schemas.microsoft.com/office/drawing/2014/chart" uri="{C3380CC4-5D6E-409C-BE32-E72D297353CC}">
              <c16:uniqueId val="{00000002-0303-4D7C-9E69-5A60F4F186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03-4D7C-9E69-5A60F4F186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03-4D7C-9E69-5A60F4F186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03-4D7C-9E69-5A60F4F186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288</c:v>
                </c:pt>
                <c:pt idx="3">
                  <c:v>282</c:v>
                </c:pt>
                <c:pt idx="6">
                  <c:v>225</c:v>
                </c:pt>
                <c:pt idx="9">
                  <c:v>235</c:v>
                </c:pt>
                <c:pt idx="12">
                  <c:v>326</c:v>
                </c:pt>
              </c:numCache>
            </c:numRef>
          </c:val>
          <c:extLst>
            <c:ext xmlns:c16="http://schemas.microsoft.com/office/drawing/2014/chart" uri="{C3380CC4-5D6E-409C-BE32-E72D297353CC}">
              <c16:uniqueId val="{00000006-0303-4D7C-9E69-5A60F4F186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72</c:v>
                </c:pt>
                <c:pt idx="6">
                  <c:v>60</c:v>
                </c:pt>
                <c:pt idx="9">
                  <c:v>48</c:v>
                </c:pt>
                <c:pt idx="12">
                  <c:v>37</c:v>
                </c:pt>
              </c:numCache>
            </c:numRef>
          </c:val>
          <c:extLst>
            <c:ext xmlns:c16="http://schemas.microsoft.com/office/drawing/2014/chart" uri="{C3380CC4-5D6E-409C-BE32-E72D297353CC}">
              <c16:uniqueId val="{00000007-0303-4D7C-9E69-5A60F4F186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c:v>
                </c:pt>
                <c:pt idx="3">
                  <c:v>113</c:v>
                </c:pt>
                <c:pt idx="6">
                  <c:v>102</c:v>
                </c:pt>
                <c:pt idx="9">
                  <c:v>89</c:v>
                </c:pt>
                <c:pt idx="12">
                  <c:v>81</c:v>
                </c:pt>
              </c:numCache>
            </c:numRef>
          </c:val>
          <c:extLst>
            <c:ext xmlns:c16="http://schemas.microsoft.com/office/drawing/2014/chart" uri="{C3380CC4-5D6E-409C-BE32-E72D297353CC}">
              <c16:uniqueId val="{00000008-0303-4D7C-9E69-5A60F4F186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03-4D7C-9E69-5A60F4F186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1319</c:v>
                </c:pt>
                <c:pt idx="3">
                  <c:v>1465</c:v>
                </c:pt>
                <c:pt idx="6">
                  <c:v>1584</c:v>
                </c:pt>
                <c:pt idx="9">
                  <c:v>1491</c:v>
                </c:pt>
                <c:pt idx="12">
                  <c:v>1478</c:v>
                </c:pt>
              </c:numCache>
            </c:numRef>
          </c:val>
          <c:extLst>
            <c:ext xmlns:c16="http://schemas.microsoft.com/office/drawing/2014/chart" uri="{C3380CC4-5D6E-409C-BE32-E72D297353CC}">
              <c16:uniqueId val="{0000000A-0303-4D7C-9E69-5A60F4F186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03-4D7C-9E69-5A60F4F186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341</c:v>
                </c:pt>
                <c:pt idx="1">
                  <c:v>440</c:v>
                </c:pt>
                <c:pt idx="2">
                  <c:v>440</c:v>
                </c:pt>
              </c:numCache>
            </c:numRef>
          </c:val>
          <c:extLst>
            <c:ext xmlns:c16="http://schemas.microsoft.com/office/drawing/2014/chart" uri="{C3380CC4-5D6E-409C-BE32-E72D297353CC}">
              <c16:uniqueId val="{00000000-FC93-4383-8716-F960483AB3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151</c:v>
                </c:pt>
                <c:pt idx="1">
                  <c:v>161</c:v>
                </c:pt>
                <c:pt idx="2">
                  <c:v>195</c:v>
                </c:pt>
              </c:numCache>
            </c:numRef>
          </c:val>
          <c:extLst>
            <c:ext xmlns:c16="http://schemas.microsoft.com/office/drawing/2014/chart" uri="{C3380CC4-5D6E-409C-BE32-E72D297353CC}">
              <c16:uniqueId val="{00000001-FC93-4383-8716-F960483AB3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205</c:v>
                </c:pt>
                <c:pt idx="1">
                  <c:v>187</c:v>
                </c:pt>
                <c:pt idx="2">
                  <c:v>185</c:v>
                </c:pt>
              </c:numCache>
            </c:numRef>
          </c:val>
          <c:extLst>
            <c:ext xmlns:c16="http://schemas.microsoft.com/office/drawing/2014/chart" uri="{C3380CC4-5D6E-409C-BE32-E72D297353CC}">
              <c16:uniqueId val="{00000002-FC93-4383-8716-F960483AB3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{37EF1083-AADA-4A50-95ED-80973F36653B}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5D-4114-8925-401259B99E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{BC4DD0F0-582F-4ABE-B2AA-F5554885DEDE}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5D-4114-8925-401259B99E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{B500E478-FB81-4224-852E-0656E55891ED}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5D-4114-8925-401259B99E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{DAE02BD0-A2EB-4E30-B4FF-176AF50836DC}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5D-4114-8925-401259B99E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{233A5D08-66C1-45B1-B7DD-E7323BB7D5EE}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5D-4114-8925-401259B99E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{F2F35C07-5F7B-4469-B609-7DEA6AB289EA}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5D-4114-8925-401259B99E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{4B9769FC-94B3-48BD-B407-727CD599077F}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5D-4114-8925-401259B99E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{C130FB80-C05A-4114-B3AF-EEAD8EE57801}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5D-4114-8925-401259B99E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{435F4667-7627-437F-8DBD-52A4C1A7BA2A}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5D-4114-8925-401259B99E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62.4</c:v>
                </c:pt>
                <c:pt idx="16">
                  <c:v>63.5</c:v>
                </c:pt>
                <c:pt idx="24">
                  <c:v>65.3</c:v>
                </c:pt>
                <c:pt idx="32">
                  <c:v>62.5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5D-4114-8925-401259B99E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{F17EF239-6508-46C4-9D7A-35E9A672E669}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5D-4114-8925-401259B99E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{9732A411-B016-4E6B-ACDC-6A2D50A896FF}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5D-4114-8925-401259B99E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{AAC2CA43-42D0-4EFC-B07E-F19D7F4DBD55}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5D-4114-8925-401259B99E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{F526D929-678C-4FF6-8B5F-ABCD921EDB6E}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5D-4114-8925-401259B99E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{A347F9BF-21A8-4B5E-8925-6F31B15B8D93}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5D-4114-8925-401259B99E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{B2C33ACE-FBDA-45DB-9084-1F636AC99BE5}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5D-4114-8925-401259B99E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{7A358747-10CF-499F-8738-FA0062BD5B08}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5D-4114-8925-401259B99E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{41735E07-F483-4EF1-8415-8742D2C3F08D}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5D-4114-8925-401259B99E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{8BC9FEA4-C499-472A-810A-99C7E3DF8CF6}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5D-4114-8925-401259B99E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5D-4114-8925-401259B99E82}"/>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{2A804603-B475-4EFF-92B5-D6E042A18559}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64-4B30-BED2-18B5C4928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{C695D367-F170-4E0E-A14C-0521745BC861}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4-4B30-BED2-18B5C4928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{4D87FF26-FE11-4050-A83D-1D6EC3698F56}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4-4B30-BED2-18B5C4928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{417566A6-0EB3-4B32-B26F-E60A541A0CB7}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4-4B30-BED2-18B5C4928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{C39AEB02-4B86-4DCB-A76D-74310FD93CA3}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4-4B30-BED2-18B5C492820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{3AAF179F-7288-4BD7-B634-59A9FD0A3965}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64-4B30-BED2-18B5C492820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{D82FEC3F-79D3-4E74-8A0A-D1877FACF8E6}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64-4B30-BED2-18B5C492820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{7359BD68-E399-4DFB-9636-A61DA0B9C81C}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64-4B30-BED2-18B5C492820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{254E6851-A3A1-4359-A925-B6811545E3EF}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64-4B30-BED2-18B5C4928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4.5999999999999996</c:v>
                </c:pt>
                <c:pt idx="16">
                  <c:v>5.0999999999999996</c:v>
                </c:pt>
                <c:pt idx="24">
                  <c:v>5.9</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64-4B30-BED2-18B5C49282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{64BE8F26-D8B3-4A81-ABDD-73D4388D4B63}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64-4B30-BED2-18B5C49282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{3D48E5E5-803D-4898-8782-40A387A79DC6}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4-4B30-BED2-18B5C4928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{4F482A26-E120-467A-8937-70A0326087B4}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4-4B30-BED2-18B5C4928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{29C747A6-2549-4FE3-B9A8-95EF6CFD820A}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4-4B30-BED2-18B5C4928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{5E6F7353-D3DC-42D3-8FE2-DEBF7C9E9F24}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4-4B30-BED2-18B5C49282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{48E4E97C-E546-4EC4-8BC5-0B12CFA6625B}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64-4B30-BED2-18B5C492820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{BE4F25BC-7348-4048-9DDA-F3BC0D5F4DF1}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64-4B30-BED2-18B5C492820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{CAA1F7EB-BD44-4A10-A693-E1745502B7AE}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64-4B30-BED2-18B5C492820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{A599DA27-1EA9-4329-85C7-E5BAD8BA8F90}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64-4B30-BED2-18B5C4928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64-4B30-BED2-18B5C492820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新たに始まる長期債の元利償還金を、償還が終了するものが上回り減額となっている。今年度は臨時財政対策債の発行限度額が大きく減少したことで、算入公債費等について減額となっている。繰上償還の検討も含めて、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前年度と比較し減額となった。また、余剰金からの積立により充当可能基金は増額している。将来世代への負担を軽減するため、今後も過疎対策事業債など有利な起債を発行するとともに、適正な起債計画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も余剰金や一部事務組合からの返還金により財政調整基金へ積立てることができたため、基金全体としては現在高は増加している。笠置いこいの館の維持管理のために取り崩しているふるさと基金は減少しているが、ふるさとづくり基金の財源となっているふるさと納税が微増しており、今後も増加の見込みである。また、今年度より過疎地域持続的発展計画に記載のあるソフト事業（公共施設の除却事業など）を使用使途とする過疎地域持続的発展基金を設立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財政調整基金については、今後は取り崩しに転じると見込んでいる。新設した過疎地域持続的発展基金への積立を継続するとともに、新たな財源の確保と歳出の抑制を図る。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地域福祉基金：社会福祉事業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ふるさと基金：「笠置いこいの館」「町民グラウンド」「保養センター等」の整備事業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ふるさとづくり基金：歴史・文化・自然を活用した観光のまちづくり事業、交流基盤を築くまちづくり事業、子どもを育むまちづくり事業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健康長寿のまちづくり事業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中山間ふるさと・水と土保全基金：農村の活性化を図るための集落共同活動に対する事業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森林環境基金：森林整備及びその促進に関する施策に要する経費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過疎地域持続的発展基金：過疎地域持続的発展計画に記載のあるソフト事業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笠置いこいの館運営事業への取り崩し。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ふるさとづくり基金の財源となっている「ふるさと納税」による。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新設した過疎地域持続的発展基金への積立を継続するとともに新たな財源の確保と歳出の抑制を図る。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から笠置いこいの館運営経費については、一般財源から支出することとする。それに伴い、ふるさと基金を廃止するとともに、持続可能な魅力あるまちづくりを推進するために、地方創生基金を新設して、基金残高を移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今年度も余剰金や一部事務組合からの返還金により財政調整基金への積立てることができた。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財政調整基金については、今後は取り崩しに転じる見込みであり、新たな財源の確保と歳出の抑制を図る。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百万円の積立予定であったが、予算計上を失念していたため、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百万円の積立に留まり、基金残高は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百万円については財政調整基金に積立てることとした。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余剰金の一部を減債基金に積立てることとし、公債費の抑制に努める。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6F3901-FFC9-4E30-A4B9-BBB546D310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8325C4-4408-434F-8191-D8FF642C4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0EE1733-9BEF-438A-8489-7C2B491866E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A62502C-DCB8-4D2A-8F77-06F67C039E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BE0963F-ADD1-48D2-8099-5DA7E9F0346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FFD9304-5418-4991-9547-C821950B7E4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4EB00FB-DEB7-4B75-BB35-E9133158B76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1BFA2D-DE93-4AC9-B653-CD7161F791A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8EBEA4A-60A6-4981-BEBF-9F0D1E17266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6BD5661-F57A-4DC6-957F-FEA3EE8653F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3BF53A2-1012-449E-8E67-83A5D567707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CDC039B-D06C-4FAC-9BF3-E2A965466EC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BE4B29-C630-4804-A0B5-6A5E585E85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B2976F-0D95-46E3-8777-CC9B2F1BBDE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EE0F959-932D-4C1B-B66D-383E0CAF027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8A01972-92DE-460A-B66C-F19A765899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9B342EF-1145-480D-A16E-1F793300A1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97CD24B-1E39-4591-8447-C80BA96DB01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27F2BAD-EDCB-4DF8-962B-4C555FCA914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5808CB0-B4E3-40F6-AF57-1AD87A1484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4C5E2E3-5BBA-4B38-B314-ADFC92DD099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8CDC584-9DBE-43FF-83B1-69925B7803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C88BDC8-8A46-4F57-83F3-6E2602ACEA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BD23FC0-0EFC-45C2-BD4A-BCAF7B9C894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64E9C3C-8EB2-4961-85AA-40134DC847D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022A140-F8D9-4E31-80F0-C864BAD985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C004402-936B-456B-AD10-1F6B10F4B4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A157A31-E40F-40D4-9779-DD039AF3BB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B3C659D-50F3-49FE-BF00-9FD7FF4697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C0D6B8-05C9-4BAF-978B-3625333A92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0A9C72-B2E0-4A47-815B-52B729B76FE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C2155A0-9737-479E-808E-ED0D6A29CF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856DE3-784C-4944-AE87-0916295CDA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63B10A-EED0-4771-9D26-263A615DF8B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29B253C-DD0A-4ED2-877B-7954720CBB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03F7547-D4FD-4C63-BCF2-63D3CF6523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38F0035-B1DE-4383-A7C6-894E6AC690F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F5B4326-4891-4EE4-BF14-0C989D80A75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43C299-A46C-4EF3-981D-F5D1756B620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7B2A10-5BD7-4111-B745-81D9A2EB49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E7D178B-ED8B-4E41-83B3-C98621F4FE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BF59CF8-2D58-401B-8F44-FE2581332D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6AC7E95-FA3A-4C53-A2E8-3D95E3D3054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8DC1994-D7F8-44F4-91E6-4DFE248DD23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6D258A0-B2A5-48BC-A7B1-5FC9939A80D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C0D9BE5-2799-4B7E-A56E-8F346E4BE8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9AF4E90-4A08-46A0-A0F0-AA40936322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DEC3A4C-BA9A-48B4-8589-8DE72375CE7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60E8B73-4358-4B18-99BC-F98442076E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24444CF-F7B3-48CC-8498-364A575229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37A5A18-A4F9-4E5A-8B26-B9B327ACF1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3850841-2CEB-4FD7-BEC0-6232E56811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84408BD-D936-46FE-9123-F0174CB24F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9619180-168E-442C-AE5C-72851AE5185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5879D1C-92FE-40CC-BA63-5A2A2D1BA57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5B4993D-2A14-4517-99DA-02233F615B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B015003-C248-4F94-B561-55D7EC1266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公共施設等総合管理計画においても、公共施設等の管理に関する基本的な考え方として、施設の統合や廃止の検討、長寿命化の実施方針等を定めている。令和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有形固定資産減価償却率については、類似団体平均と</a:t>
          </a:r>
          <a:r>
            <a:rPr kumimoji="1" lang="ja-JP" altLang="en-US" sz="1000">
              <a:solidFill>
                <a:schemeClr val="dk1"/>
              </a:solidFill>
              <a:effectLst/>
              <a:latin typeface="+mn-lt"/>
              <a:ea typeface="+mn-ea"/>
              <a:cs typeface="+mn-cs"/>
            </a:rPr>
            <a:t>同じ数値に</a:t>
          </a:r>
          <a:r>
            <a:rPr kumimoji="1" lang="ja-JP" altLang="ja-JP" sz="1000">
              <a:solidFill>
                <a:schemeClr val="dk1"/>
              </a:solidFill>
              <a:effectLst/>
              <a:latin typeface="+mn-lt"/>
              <a:ea typeface="+mn-ea"/>
              <a:cs typeface="+mn-cs"/>
            </a:rPr>
            <a:t>なっているが、本町では固定資産の老朽化により使用休止を余儀なくされている施設もあり、統合、廃止に向け本格的に検討する段階となっている。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67FDB3F-3789-499F-A1C1-7699AB3618E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5226D9F-B7DB-4F2B-BA01-5E28776BEF8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B519EF8-72A9-490B-99F2-04C7762871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995E26C-10E6-4B45-918D-E2329C3406B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5434221-C657-4370-AF7B-1B73E0D1341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09F15B6-B86F-4E23-BE15-E3458D5B605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3B99E2D-57AA-4472-85FD-CA23AACF06D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FF5D185-8F8C-4D0D-8D1A-6F8023371DF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41B922E-B243-4107-9E33-CE5144BB95A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F8CE7E6-0489-49AA-8B97-3E76816CD00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683568A-92E6-4C37-B16A-95C7F91D75B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7B3607F-F835-4BC3-A95D-F0A107C99C8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110E6CC-D385-477A-91C9-017B4EA0970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181B58D-5ABA-4637-A814-75932C503FA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2E85BC5-4E46-4E59-82EB-AA0A9E5EB81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5595659-E4A7-4FCE-BD71-93D70ED0E4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93731A0-A668-483A-8BDD-5595D108DEC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1D329BE-2839-45E4-BF8A-B1E64A9A49C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C16FD400-E181-4DA6-94CF-A5A5534B9798}"/>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27E2E59-4B3C-488A-AEEA-5B3563D5C52A}"/>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B20E3E54-600A-478F-A3BA-0BCC41470FEF}"/>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25B5046-3511-4117-B0C4-EC0B69DACF62}"/>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E79B62FA-F202-42B8-B574-5CF3E5077F06}"/>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4A13FEF0-FCBE-446E-AACA-C441BCD07D34}"/>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7AA2E72A-E18F-4C25-B20E-9502C4984507}"/>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FF3F5503-5A21-4DD3-B2E8-4807568F759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12F4B98C-C175-4BA2-94E4-6D260E328E6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1F6F2C8-CA83-44A9-978E-4AF451CCB784}"/>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F406C1C3-33A8-49A4-AC56-1988731627C8}"/>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86D2373-5B70-4C68-B55C-4A5F7C7698C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83C2826-EF25-4004-B762-B480716165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6536516-1978-4C47-91DC-DE37EF1A82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F519AE3-6DD3-43CC-BF97-00D10AACA4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504CF76-3ED2-4B31-8B2A-2ADF17ED9C9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93" name="楕円 92">
          <a:extLst>
            <a:ext uri="{FF2B5EF4-FFF2-40B4-BE49-F238E27FC236}">
              <a16:creationId xmlns:a16="http://schemas.microsoft.com/office/drawing/2014/main" id="{8E958D39-D04D-4554-AE3F-4C813357B55B}"/>
            </a:ext>
          </a:extLst>
        </xdr:cNvPr>
        <xdr:cNvSpPr/>
      </xdr:nvSpPr>
      <xdr:spPr>
        <a:xfrm>
          <a:off x="4711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94" name="有形固定資産減価償却率該当値テキスト">
          <a:extLst>
            <a:ext uri="{FF2B5EF4-FFF2-40B4-BE49-F238E27FC236}">
              <a16:creationId xmlns:a16="http://schemas.microsoft.com/office/drawing/2014/main" id="{C48B8FAC-9C30-44B3-BC92-EEA43FA90DAE}"/>
            </a:ext>
          </a:extLst>
        </xdr:cNvPr>
        <xdr:cNvSpPr txBox="1"/>
      </xdr:nvSpPr>
      <xdr:spPr>
        <a:xfrm>
          <a:off x="48133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95" name="楕円 94">
          <a:extLst>
            <a:ext uri="{FF2B5EF4-FFF2-40B4-BE49-F238E27FC236}">
              <a16:creationId xmlns:a16="http://schemas.microsoft.com/office/drawing/2014/main" id="{69202D1E-3A61-4EF3-B083-C3DF0969D2A2}"/>
            </a:ext>
          </a:extLst>
        </xdr:cNvPr>
        <xdr:cNvSpPr/>
      </xdr:nvSpPr>
      <xdr:spPr>
        <a:xfrm>
          <a:off x="4000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126728</xdr:rowOff>
    </xdr:to>
    <xdr:cxnSp macro="">
      <xdr:nvCxnSpPr>
        <xdr:cNvPr id="96" name="直線コネクタ 95">
          <a:extLst>
            <a:ext uri="{FF2B5EF4-FFF2-40B4-BE49-F238E27FC236}">
              <a16:creationId xmlns:a16="http://schemas.microsoft.com/office/drawing/2014/main" id="{5B24DCC6-E0D8-4051-8BF4-BD5F52D3218E}"/>
            </a:ext>
          </a:extLst>
        </xdr:cNvPr>
        <xdr:cNvCxnSpPr/>
      </xdr:nvCxnSpPr>
      <xdr:spPr>
        <a:xfrm flipV="1">
          <a:off x="4051300" y="595539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20411</xdr:rowOff>
    </xdr:from>
    <xdr:to>
      <xdr:col>15</xdr:col>
      <xdr:colOff>187325</xdr:colOff>
      <xdr:row>30</xdr:row>
      <xdr:rowOff>122011</xdr:rowOff>
    </xdr:to>
    <xdr:sp macro="" textlink="">
      <xdr:nvSpPr>
        <xdr:cNvPr id="97" name="楕円 96">
          <a:extLst>
            <a:ext uri="{FF2B5EF4-FFF2-40B4-BE49-F238E27FC236}">
              <a16:creationId xmlns:a16="http://schemas.microsoft.com/office/drawing/2014/main" id="{95AFE3B6-0C01-418C-ACF6-9F1489033649}"/>
            </a:ext>
          </a:extLst>
        </xdr:cNvPr>
        <xdr:cNvSpPr/>
      </xdr:nvSpPr>
      <xdr:spPr>
        <a:xfrm>
          <a:off x="3238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126728</xdr:rowOff>
    </xdr:to>
    <xdr:cxnSp macro="">
      <xdr:nvCxnSpPr>
        <xdr:cNvPr id="98" name="直線コネクタ 97">
          <a:extLst>
            <a:ext uri="{FF2B5EF4-FFF2-40B4-BE49-F238E27FC236}">
              <a16:creationId xmlns:a16="http://schemas.microsoft.com/office/drawing/2014/main" id="{217FBB53-E732-4A2A-A632-7AD013AFCE22}"/>
            </a:ext>
          </a:extLst>
        </xdr:cNvPr>
        <xdr:cNvCxnSpPr/>
      </xdr:nvCxnSpPr>
      <xdr:spPr>
        <a:xfrm>
          <a:off x="3289300" y="598623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157933</xdr:rowOff>
    </xdr:from>
    <xdr:to>
      <xdr:col>11</xdr:col>
      <xdr:colOff>187325</xdr:colOff>
      <xdr:row>30</xdr:row>
      <xdr:rowOff>88083</xdr:rowOff>
    </xdr:to>
    <xdr:sp macro="" textlink="">
      <xdr:nvSpPr>
        <xdr:cNvPr id="99" name="楕円 98">
          <a:extLst>
            <a:ext uri="{FF2B5EF4-FFF2-40B4-BE49-F238E27FC236}">
              <a16:creationId xmlns:a16="http://schemas.microsoft.com/office/drawing/2014/main" id="{B4195796-4B6B-474A-9C2B-26AE0989E4D2}"/>
            </a:ext>
          </a:extLst>
        </xdr:cNvPr>
        <xdr:cNvSpPr/>
      </xdr:nvSpPr>
      <xdr:spPr>
        <a:xfrm>
          <a:off x="2476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30</xdr:row>
      <xdr:rowOff>71211</xdr:rowOff>
    </xdr:to>
    <xdr:cxnSp macro="">
      <xdr:nvCxnSpPr>
        <xdr:cNvPr id="100" name="直線コネクタ 99">
          <a:extLst>
            <a:ext uri="{FF2B5EF4-FFF2-40B4-BE49-F238E27FC236}">
              <a16:creationId xmlns:a16="http://schemas.microsoft.com/office/drawing/2014/main" id="{0F92F506-47C3-433B-BB64-E5BB2E61B54C}"/>
            </a:ext>
          </a:extLst>
        </xdr:cNvPr>
        <xdr:cNvCxnSpPr/>
      </xdr:nvCxnSpPr>
      <xdr:spPr>
        <a:xfrm>
          <a:off x="2527300" y="595230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99332</xdr:rowOff>
    </xdr:from>
    <xdr:to>
      <xdr:col>7</xdr:col>
      <xdr:colOff>187325</xdr:colOff>
      <xdr:row>30</xdr:row>
      <xdr:rowOff>29482</xdr:rowOff>
    </xdr:to>
    <xdr:sp macro="" textlink="">
      <xdr:nvSpPr>
        <xdr:cNvPr id="101" name="楕円 100">
          <a:extLst>
            <a:ext uri="{FF2B5EF4-FFF2-40B4-BE49-F238E27FC236}">
              <a16:creationId xmlns:a16="http://schemas.microsoft.com/office/drawing/2014/main" id="{82C564CB-E750-424D-8047-B71550C5E6EF}"/>
            </a:ext>
          </a:extLst>
        </xdr:cNvPr>
        <xdr:cNvSpPr/>
      </xdr:nvSpPr>
      <xdr:spPr>
        <a:xfrm>
          <a:off x="1714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150132</xdr:rowOff>
    </xdr:from>
    <xdr:to>
      <xdr:col>11</xdr:col>
      <xdr:colOff>136525</xdr:colOff>
      <xdr:row>30</xdr:row>
      <xdr:rowOff>37283</xdr:rowOff>
    </xdr:to>
    <xdr:cxnSp macro="">
      <xdr:nvCxnSpPr>
        <xdr:cNvPr id="102" name="直線コネクタ 101">
          <a:extLst>
            <a:ext uri="{FF2B5EF4-FFF2-40B4-BE49-F238E27FC236}">
              <a16:creationId xmlns:a16="http://schemas.microsoft.com/office/drawing/2014/main" id="{43A5ED31-FF27-453D-8BF6-17ED90EF09FA}"/>
            </a:ext>
          </a:extLst>
        </xdr:cNvPr>
        <xdr:cNvCxnSpPr/>
      </xdr:nvCxnSpPr>
      <xdr:spPr>
        <a:xfrm>
          <a:off x="1765300" y="589370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0F899D31-1D88-4673-9822-5947884F81B9}"/>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092DB224-6895-4FF5-ABC0-4CFFD38A5C2A}"/>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5147A758-E349-42D3-AEA1-45FB2D6E7BA9}"/>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2F31AF39-FCE8-427C-8425-E98175911AF3}"/>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107" name="n_1mainValue有形固定資産減価償却率">
          <a:extLst>
            <a:ext uri="{FF2B5EF4-FFF2-40B4-BE49-F238E27FC236}">
              <a16:creationId xmlns:a16="http://schemas.microsoft.com/office/drawing/2014/main" id="{A90F1420-A211-4263-A676-78A1974CCF03}"/>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113138</xdr:rowOff>
    </xdr:from>
    <xdr:ext cx="405111" cy="259045"/>
    <xdr:sp macro="" textlink="">
      <xdr:nvSpPr>
        <xdr:cNvPr id="108" name="n_2mainValue有形固定資産減価償却率">
          <a:extLst>
            <a:ext uri="{FF2B5EF4-FFF2-40B4-BE49-F238E27FC236}">
              <a16:creationId xmlns:a16="http://schemas.microsoft.com/office/drawing/2014/main" id="{A02D5AC4-15CB-4334-9DD5-054B73DC2DB9}"/>
            </a:ext>
          </a:extLst>
        </xdr:cNvPr>
        <xdr:cNvSpPr txBox="1"/>
      </xdr:nvSpPr>
      <xdr:spPr>
        <a:xfrm>
          <a:off x="308674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79210</xdr:rowOff>
    </xdr:from>
    <xdr:ext cx="405111" cy="259045"/>
    <xdr:sp macro="" textlink="">
      <xdr:nvSpPr>
        <xdr:cNvPr id="109" name="n_3mainValue有形固定資産減価償却率">
          <a:extLst>
            <a:ext uri="{FF2B5EF4-FFF2-40B4-BE49-F238E27FC236}">
              <a16:creationId xmlns:a16="http://schemas.microsoft.com/office/drawing/2014/main" id="{E2A7733F-3E13-4C4D-A357-58B2340780C9}"/>
            </a:ext>
          </a:extLst>
        </xdr:cNvPr>
        <xdr:cNvSpPr txBox="1"/>
      </xdr:nvSpPr>
      <xdr:spPr>
        <a:xfrm>
          <a:off x="2324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20609</xdr:rowOff>
    </xdr:from>
    <xdr:ext cx="405111" cy="259045"/>
    <xdr:sp macro="" textlink="">
      <xdr:nvSpPr>
        <xdr:cNvPr id="110" name="n_4mainValue有形固定資産減価償却率">
          <a:extLst>
            <a:ext uri="{FF2B5EF4-FFF2-40B4-BE49-F238E27FC236}">
              <a16:creationId xmlns:a16="http://schemas.microsoft.com/office/drawing/2014/main" id="{47BCE403-1979-479A-8F8D-A2E184F4AFC0}"/>
            </a:ext>
          </a:extLst>
        </xdr:cNvPr>
        <xdr:cNvSpPr txBox="1"/>
      </xdr:nvSpPr>
      <xdr:spPr>
        <a:xfrm>
          <a:off x="1562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9F438AA-D3CF-40A4-BF93-57296A6FF06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FA55C40-0654-466E-9BF7-3AC1369FAF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010A3D5-4772-45A4-98C5-32DB34AD2D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51A25D1-1EE2-43FF-9922-0D4286F4A6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6A8A6DB-63FB-4229-A1A2-363EF3C56EC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9A5EEA7-99B4-49AB-A3CC-E62A09BF859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3FB217A-4ABD-48DD-8F8A-50C388101A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1B5F6B3-D677-4E30-B4B3-9FAA0533D0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B32B886-A250-489B-A9BC-A598B497697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8806570-4107-4F34-B114-4D9E064DF3E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CFA8D6F4-04A9-4A75-88D7-379ECE652F2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BB506AB-2565-409B-BC82-56B5DFF39B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D04F0EA-EDC2-4FFA-A66B-985E3353D5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年度に引き続き、令和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も基金積立</a:t>
          </a:r>
          <a:r>
            <a:rPr kumimoji="1" lang="ja-JP" altLang="en-US" sz="1100">
              <a:solidFill>
                <a:schemeClr val="dk1"/>
              </a:solidFill>
              <a:effectLst/>
              <a:latin typeface="+mn-lt"/>
              <a:ea typeface="+mn-ea"/>
              <a:cs typeface="+mn-cs"/>
            </a:rPr>
            <a:t>を行ったが、債務償還比率のポイントは大きく増加する結果となっている。</a:t>
          </a:r>
          <a:r>
            <a:rPr kumimoji="1" lang="ja-JP" altLang="ja-JP" sz="1100">
              <a:solidFill>
                <a:schemeClr val="dk1"/>
              </a:solidFill>
              <a:effectLst/>
              <a:latin typeface="+mn-lt"/>
              <a:ea typeface="+mn-ea"/>
              <a:cs typeface="+mn-cs"/>
            </a:rPr>
            <a:t>類似団体平均値と比べると当町の債務償還比率は依然大きく</a:t>
          </a:r>
          <a:r>
            <a:rPr kumimoji="1" lang="ja-JP" altLang="en-US" sz="1100">
              <a:solidFill>
                <a:schemeClr val="dk1"/>
              </a:solidFill>
              <a:effectLst/>
              <a:latin typeface="+mn-lt"/>
              <a:ea typeface="+mn-ea"/>
              <a:cs typeface="+mn-cs"/>
            </a:rPr>
            <a:t>上回っており、京都府平均とは大きく下回っている状況である</a:t>
          </a:r>
          <a:r>
            <a:rPr kumimoji="1" lang="ja-JP" altLang="ja-JP" sz="1100">
              <a:solidFill>
                <a:schemeClr val="dk1"/>
              </a:solidFill>
              <a:effectLst/>
              <a:latin typeface="+mn-lt"/>
              <a:ea typeface="+mn-ea"/>
              <a:cs typeface="+mn-cs"/>
            </a:rPr>
            <a:t>。今後も償還額の増加が見込まれるため、経常的な経費の削減や繰上償還等により比率上昇の抑制に努める。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867AD8FC-CD9A-4305-8F6F-D831044C6B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76BCD5A-FCFB-406A-AF48-B45769D42F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F185220-63D4-4107-9CAF-5E651DC9CB0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6991643-714B-4AF3-89D8-E145E4D1A61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AA822F42-19E8-42A4-A413-2BBA3DBE6CB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5F29A5F8-03C4-4610-AFD7-27C58D84BAF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A717B0EB-2116-4A23-98B8-B2BAD0E77C9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E16FC28-66A6-4F56-8C9B-EFCDDCBDDEB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E6B0EDE-88AC-4BD5-932B-6E4047ED2DE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983BC0A-45DA-439E-AC97-51E88D240E5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BE40E24-7CE0-4853-8293-E4F8E7B85CA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C0B4CDC-A2A0-4700-BF16-8986ACA388F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81B28F0-9A93-414F-B58F-7445498F5D9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7B45EEA-98CF-46EE-B7C6-1BB8D5821A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C3F864A-6354-430B-8E7E-AF46B6DF1A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F67A2A3A-CB11-460E-8FCD-43B26DB2EF6D}"/>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5BBF183-652D-47FD-AE2E-505149633BE5}"/>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AE39922E-266A-43D3-AFDA-191030DEFF83}"/>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0AEE5A3-35FD-4ECB-B05C-7EE7E9D15B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923C88A-5646-469A-9176-42F155FB8EE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63E5F5ED-B75F-454D-A72B-4CCD19777B14}"/>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8C97D541-81C7-4AEC-96F5-2B4491B64A1E}"/>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1E40C0CE-9AC6-49AB-AF3B-83953803FDA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432C20C-2D9F-4DB4-B7C5-A30ADE40836F}"/>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6362BA92-4B7F-45EC-B903-C26CAFDE4F04}"/>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D7262D72-D766-42B0-8056-DB6C3CAB7EB5}"/>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3347A81-4630-4A13-B3DA-244272EB662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C555843-931B-4955-92C4-A71E5065FC1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7502A4C-7729-4590-B50A-2465267774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320753A-897C-422A-9C7D-F55CFB7EEFD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DC73EDC-D775-440B-8BDB-4AFB09283B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38968</xdr:rowOff>
    </xdr:from>
    <xdr:to>
      <xdr:col>76</xdr:col>
      <xdr:colOff>73025</xdr:colOff>
      <xdr:row>30</xdr:row>
      <xdr:rowOff>140568</xdr:rowOff>
    </xdr:to>
    <xdr:sp macro="" textlink="">
      <xdr:nvSpPr>
        <xdr:cNvPr id="155" name="楕円 154">
          <a:extLst>
            <a:ext uri="{FF2B5EF4-FFF2-40B4-BE49-F238E27FC236}">
              <a16:creationId xmlns:a16="http://schemas.microsoft.com/office/drawing/2014/main" id="{11D18492-BC84-4B55-A04F-FFEFE7939870}"/>
            </a:ext>
          </a:extLst>
        </xdr:cNvPr>
        <xdr:cNvSpPr/>
      </xdr:nvSpPr>
      <xdr:spPr>
        <a:xfrm>
          <a:off x="14744700" y="59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17395</xdr:rowOff>
    </xdr:from>
    <xdr:ext cx="469744" cy="259045"/>
    <xdr:sp macro="" textlink="">
      <xdr:nvSpPr>
        <xdr:cNvPr id="156" name="債務償還比率該当値テキスト">
          <a:extLst>
            <a:ext uri="{FF2B5EF4-FFF2-40B4-BE49-F238E27FC236}">
              <a16:creationId xmlns:a16="http://schemas.microsoft.com/office/drawing/2014/main" id="{2DB20306-6B60-41AF-BF0A-D548B99074D4}"/>
            </a:ext>
          </a:extLst>
        </xdr:cNvPr>
        <xdr:cNvSpPr txBox="1"/>
      </xdr:nvSpPr>
      <xdr:spPr>
        <a:xfrm>
          <a:off x="14846300" y="59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75240</xdr:rowOff>
    </xdr:from>
    <xdr:to>
      <xdr:col>72</xdr:col>
      <xdr:colOff>123825</xdr:colOff>
      <xdr:row>30</xdr:row>
      <xdr:rowOff>5390</xdr:rowOff>
    </xdr:to>
    <xdr:sp macro="" textlink="">
      <xdr:nvSpPr>
        <xdr:cNvPr id="157" name="楕円 156">
          <a:extLst>
            <a:ext uri="{FF2B5EF4-FFF2-40B4-BE49-F238E27FC236}">
              <a16:creationId xmlns:a16="http://schemas.microsoft.com/office/drawing/2014/main" id="{5F5F03E4-1FAA-4AF8-B659-360E2BF3BA54}"/>
            </a:ext>
          </a:extLst>
        </xdr:cNvPr>
        <xdr:cNvSpPr/>
      </xdr:nvSpPr>
      <xdr:spPr>
        <a:xfrm>
          <a:off x="14033500" y="58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126040</xdr:rowOff>
    </xdr:from>
    <xdr:to>
      <xdr:col>76</xdr:col>
      <xdr:colOff>22225</xdr:colOff>
      <xdr:row>30</xdr:row>
      <xdr:rowOff>89768</xdr:rowOff>
    </xdr:to>
    <xdr:cxnSp macro="">
      <xdr:nvCxnSpPr>
        <xdr:cNvPr id="158" name="直線コネクタ 157">
          <a:extLst>
            <a:ext uri="{FF2B5EF4-FFF2-40B4-BE49-F238E27FC236}">
              <a16:creationId xmlns:a16="http://schemas.microsoft.com/office/drawing/2014/main" id="{134AA44A-806F-4F95-8127-89F40EE3D12B}"/>
            </a:ext>
          </a:extLst>
        </xdr:cNvPr>
        <xdr:cNvCxnSpPr/>
      </xdr:nvCxnSpPr>
      <xdr:spPr>
        <a:xfrm>
          <a:off x="14084300" y="5869615"/>
          <a:ext cx="711200" cy="1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46934</xdr:rowOff>
    </xdr:from>
    <xdr:to>
      <xdr:col>68</xdr:col>
      <xdr:colOff>123825</xdr:colOff>
      <xdr:row>29</xdr:row>
      <xdr:rowOff>148534</xdr:rowOff>
    </xdr:to>
    <xdr:sp macro="" textlink="">
      <xdr:nvSpPr>
        <xdr:cNvPr id="159" name="楕円 158">
          <a:extLst>
            <a:ext uri="{FF2B5EF4-FFF2-40B4-BE49-F238E27FC236}">
              <a16:creationId xmlns:a16="http://schemas.microsoft.com/office/drawing/2014/main" id="{18D8A9DB-897A-47DB-8D0D-2464BB66EF9A}"/>
            </a:ext>
          </a:extLst>
        </xdr:cNvPr>
        <xdr:cNvSpPr/>
      </xdr:nvSpPr>
      <xdr:spPr>
        <a:xfrm>
          <a:off x="13271500" y="5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97734</xdr:rowOff>
    </xdr:from>
    <xdr:to>
      <xdr:col>72</xdr:col>
      <xdr:colOff>73025</xdr:colOff>
      <xdr:row>29</xdr:row>
      <xdr:rowOff>126040</xdr:rowOff>
    </xdr:to>
    <xdr:cxnSp macro="">
      <xdr:nvCxnSpPr>
        <xdr:cNvPr id="160" name="直線コネクタ 159">
          <a:extLst>
            <a:ext uri="{FF2B5EF4-FFF2-40B4-BE49-F238E27FC236}">
              <a16:creationId xmlns:a16="http://schemas.microsoft.com/office/drawing/2014/main" id="{58E9C65B-EDB5-41AD-98CC-29119F882129}"/>
            </a:ext>
          </a:extLst>
        </xdr:cNvPr>
        <xdr:cNvCxnSpPr/>
      </xdr:nvCxnSpPr>
      <xdr:spPr>
        <a:xfrm>
          <a:off x="13322300" y="5841309"/>
          <a:ext cx="762000" cy="2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50193</xdr:rowOff>
    </xdr:from>
    <xdr:to>
      <xdr:col>64</xdr:col>
      <xdr:colOff>123825</xdr:colOff>
      <xdr:row>31</xdr:row>
      <xdr:rowOff>151793</xdr:rowOff>
    </xdr:to>
    <xdr:sp macro="" textlink="">
      <xdr:nvSpPr>
        <xdr:cNvPr id="161" name="楕円 160">
          <a:extLst>
            <a:ext uri="{FF2B5EF4-FFF2-40B4-BE49-F238E27FC236}">
              <a16:creationId xmlns:a16="http://schemas.microsoft.com/office/drawing/2014/main" id="{C2CE5A8A-5137-4BC4-AB27-4C1A247FA153}"/>
            </a:ext>
          </a:extLst>
        </xdr:cNvPr>
        <xdr:cNvSpPr/>
      </xdr:nvSpPr>
      <xdr:spPr>
        <a:xfrm>
          <a:off x="12509500" y="61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97734</xdr:rowOff>
    </xdr:from>
    <xdr:to>
      <xdr:col>68</xdr:col>
      <xdr:colOff>73025</xdr:colOff>
      <xdr:row>31</xdr:row>
      <xdr:rowOff>100993</xdr:rowOff>
    </xdr:to>
    <xdr:cxnSp macro="">
      <xdr:nvCxnSpPr>
        <xdr:cNvPr id="162" name="直線コネクタ 161">
          <a:extLst>
            <a:ext uri="{FF2B5EF4-FFF2-40B4-BE49-F238E27FC236}">
              <a16:creationId xmlns:a16="http://schemas.microsoft.com/office/drawing/2014/main" id="{8D3FB42A-1BE9-4BA6-9905-5E9E2953F5F0}"/>
            </a:ext>
          </a:extLst>
        </xdr:cNvPr>
        <xdr:cNvCxnSpPr/>
      </xdr:nvCxnSpPr>
      <xdr:spPr>
        <a:xfrm flipV="1">
          <a:off x="12560300" y="5841309"/>
          <a:ext cx="762000" cy="3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5235</xdr:rowOff>
    </xdr:from>
    <xdr:to>
      <xdr:col>60</xdr:col>
      <xdr:colOff>123825</xdr:colOff>
      <xdr:row>33</xdr:row>
      <xdr:rowOff>106835</xdr:rowOff>
    </xdr:to>
    <xdr:sp macro="" textlink="">
      <xdr:nvSpPr>
        <xdr:cNvPr id="163" name="楕円 162">
          <a:extLst>
            <a:ext uri="{FF2B5EF4-FFF2-40B4-BE49-F238E27FC236}">
              <a16:creationId xmlns:a16="http://schemas.microsoft.com/office/drawing/2014/main" id="{8EB1B79F-F169-4624-9792-1AFE1712E48C}"/>
            </a:ext>
          </a:extLst>
        </xdr:cNvPr>
        <xdr:cNvSpPr/>
      </xdr:nvSpPr>
      <xdr:spPr>
        <a:xfrm>
          <a:off x="11747500" y="64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100993</xdr:rowOff>
    </xdr:from>
    <xdr:to>
      <xdr:col>64</xdr:col>
      <xdr:colOff>73025</xdr:colOff>
      <xdr:row>33</xdr:row>
      <xdr:rowOff>56035</xdr:rowOff>
    </xdr:to>
    <xdr:cxnSp macro="">
      <xdr:nvCxnSpPr>
        <xdr:cNvPr id="164" name="直線コネクタ 163">
          <a:extLst>
            <a:ext uri="{FF2B5EF4-FFF2-40B4-BE49-F238E27FC236}">
              <a16:creationId xmlns:a16="http://schemas.microsoft.com/office/drawing/2014/main" id="{C7512EAB-2DFD-4283-9FA2-9238FA24D2BB}"/>
            </a:ext>
          </a:extLst>
        </xdr:cNvPr>
        <xdr:cNvCxnSpPr/>
      </xdr:nvCxnSpPr>
      <xdr:spPr>
        <a:xfrm flipV="1">
          <a:off x="11798300" y="6187468"/>
          <a:ext cx="762000" cy="29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5F27E510-4224-4734-ACEE-36924C1B33BA}"/>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ED441F90-EE8F-4846-BCA5-E3350C54E547}"/>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731D0449-45B3-44FA-A0CF-86517B992D17}"/>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72ED6BD2-4D92-4F3A-BA9E-8429C3806917}"/>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167967</xdr:rowOff>
    </xdr:from>
    <xdr:ext cx="469744" cy="259045"/>
    <xdr:sp macro="" textlink="">
      <xdr:nvSpPr>
        <xdr:cNvPr id="169" name="n_1mainValue債務償還比率">
          <a:extLst>
            <a:ext uri="{FF2B5EF4-FFF2-40B4-BE49-F238E27FC236}">
              <a16:creationId xmlns:a16="http://schemas.microsoft.com/office/drawing/2014/main" id="{D410584B-A64C-4D64-88BE-1AC330C4C5D1}"/>
            </a:ext>
          </a:extLst>
        </xdr:cNvPr>
        <xdr:cNvSpPr txBox="1"/>
      </xdr:nvSpPr>
      <xdr:spPr>
        <a:xfrm>
          <a:off x="13836727" y="591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139661</xdr:rowOff>
    </xdr:from>
    <xdr:ext cx="469744" cy="259045"/>
    <xdr:sp macro="" textlink="">
      <xdr:nvSpPr>
        <xdr:cNvPr id="170" name="n_2mainValue債務償還比率">
          <a:extLst>
            <a:ext uri="{FF2B5EF4-FFF2-40B4-BE49-F238E27FC236}">
              <a16:creationId xmlns:a16="http://schemas.microsoft.com/office/drawing/2014/main" id="{21A814E3-228E-40B4-A934-13040909917C}"/>
            </a:ext>
          </a:extLst>
        </xdr:cNvPr>
        <xdr:cNvSpPr txBox="1"/>
      </xdr:nvSpPr>
      <xdr:spPr>
        <a:xfrm>
          <a:off x="13087427" y="588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142920</xdr:rowOff>
    </xdr:from>
    <xdr:ext cx="469744" cy="259045"/>
    <xdr:sp macro="" textlink="">
      <xdr:nvSpPr>
        <xdr:cNvPr id="171" name="n_3mainValue債務償還比率">
          <a:extLst>
            <a:ext uri="{FF2B5EF4-FFF2-40B4-BE49-F238E27FC236}">
              <a16:creationId xmlns:a16="http://schemas.microsoft.com/office/drawing/2014/main" id="{1CE1FD40-9F10-4C48-AD6C-846B28DC6E72}"/>
            </a:ext>
          </a:extLst>
        </xdr:cNvPr>
        <xdr:cNvSpPr txBox="1"/>
      </xdr:nvSpPr>
      <xdr:spPr>
        <a:xfrm>
          <a:off x="12325427" y="622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97962</xdr:rowOff>
    </xdr:from>
    <xdr:ext cx="469744" cy="259045"/>
    <xdr:sp macro="" textlink="">
      <xdr:nvSpPr>
        <xdr:cNvPr id="172" name="n_4mainValue債務償還比率">
          <a:extLst>
            <a:ext uri="{FF2B5EF4-FFF2-40B4-BE49-F238E27FC236}">
              <a16:creationId xmlns:a16="http://schemas.microsoft.com/office/drawing/2014/main" id="{60F049B3-5869-4FC8-86C2-426318348D0D}"/>
            </a:ext>
          </a:extLst>
        </xdr:cNvPr>
        <xdr:cNvSpPr txBox="1"/>
      </xdr:nvSpPr>
      <xdr:spPr>
        <a:xfrm>
          <a:off x="11563427" y="65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C957B3B-8774-401B-A1D1-2228464343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99FE5DE-B33E-41F3-A5F9-8B1293E81D2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8C05BF0-AFE7-4395-B5DF-CF7F7E43715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61A4B8B-8E3D-4F24-A18A-1957CEE6759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41500AB-73E2-487A-8525-FDE5503ED1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075D014-3978-49C5-A0CB-D537B032B2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92C010-BFC6-49BE-BA23-B85FAB9C7C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684100-AF95-49E4-A835-3A11E05802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134B7A-559E-4AAF-9211-D8DB9A9360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519656-4BB9-4C63-9776-2844A4EB29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348691-805A-4C62-B82E-FB4B59FC68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39AA98-1E23-452D-9404-F0649D58E4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8D4A3D-C1F9-4C35-BE5D-DD2BCDAE0D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5080E9-7675-42AD-BCBC-F4F59BC9AA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C54B06-3D08-4038-BC78-4EA8AB79CD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98414D-3132-467E-B4CC-E7E44F5F76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A9F9A1-272F-4DD7-9BD9-78E5414255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152839-7991-421B-BED5-E16763D08A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96D617-9EED-45E3-8C72-A2B09B0169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F4BA0E-4F77-47B7-B2E0-225232B51C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A464EE-F231-4440-8742-46644F66AB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8E131A-F760-47E0-85C0-779F5BB825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4EA147-93DC-4297-888C-9B672360AD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917ADC-AD28-456A-A96A-C247F3C7FC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10CD66-0E45-4E15-AD85-5948B3D8C7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7BA743-35C9-473C-A005-7B735F6CDB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1E80F0-E2FD-4F96-8CA2-24777A9B8F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6DDC67-2477-484E-95ED-E27514C785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E8D88D-380E-4137-8D3E-E32D47DE3E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22C18B-E73A-42C7-933A-D79D8D41F7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3D09B3-B80D-475B-A82B-2C7D24D0C1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A730E8-723D-405A-858E-060A1836A2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EDCA99-70A8-4183-8450-DA730946B0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C9CE2F-107D-4786-A3DE-6F24762951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09DC7C-1275-4759-A4F5-113B1211FE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3B51BE-03D0-4DAC-88BB-450BBF738B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0792BB-BCE7-47B0-97EE-92BFE0D7A8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2E077F-98A6-4EB4-AFC7-7645096651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BDC141-C8C1-49C1-9A5A-890B8911F3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E6FBFB-E161-4283-96D5-6D6FCAF275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3A7E7C-C24A-4F55-BCED-3BA1D2BF4B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2B85FA-EFB0-4786-B5BF-EEEE8448D6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D8750C-AC5B-454B-9453-945DDA7712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DAFDD2-DEC3-4D9E-A086-6E279BFF7C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7E4330-DA23-4F32-A0D6-0299FA53BB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2C79E7-E540-4088-94C0-152E4FF9CA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7F36B6-2A4C-4E0E-BB59-6E0B42CF63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7B7143-4E42-4CF5-BBA2-A977B9E6E7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EE4CDB-2103-4174-834E-791AA996BB4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5AFDBE-3875-4FEB-9627-84F212D2DEB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BCAE9C-F6BF-4126-AF29-FC59B521D2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8D6F53-83DE-41A9-9223-6971C3B6BE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D16E23-7F51-4785-B744-E02963CD16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626AB77-85AC-4339-B09A-AA250CD7365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21B29A-FADC-4A8D-B85D-B5255467CD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680AB8-6BDA-413D-B72B-99E2436D37C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56A600-44D8-42CC-BF02-72FA10CB864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CE3437-A0CA-49AA-8DF4-8217D4D533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C33272-5271-41BF-B51E-882B96EC12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2E460B-0D43-496F-B409-B4A7FB6864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BB8D39-C551-4448-9A22-2652F6ADC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77EA6C1D-797C-46A1-B5CF-964375FD6D4E}"/>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7C71828-9A88-470C-95CC-7EA9F3BEAE17}"/>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FA998884-E172-4C2E-95D1-552B39B48F83}"/>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650BC450-801B-46DE-A615-A05974245D9E}"/>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B27C148B-64A2-447A-8065-090948C92F01}"/>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49AA389E-FEA3-4836-B8FA-BF9C50CF0662}"/>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28E7D5EF-AD71-4743-8B35-9DA6EAC995BF}"/>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A3DC100-CC37-413C-9007-9556CCCFE88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C6EA4B41-6D89-4649-96BE-C89AEAEFCECB}"/>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49CFBEA8-13FD-4FC6-926A-813EDC11FB3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EB9F681B-2C78-4F5E-A88A-AB2EB1158EBC}"/>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9005E7-95F2-4A84-AFEB-8AAFABA268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53CF19-8D70-4DB5-973D-F231633FDF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3A4FF7-D35A-4F7A-90BE-9BF4195735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847085-3D60-46CE-88F6-08CF3ACD77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EFDEFD-3472-489F-984A-879E20582B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C3FCA17A-0095-475A-A9BD-095C36853182}"/>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A9B1826B-5892-4CB6-9DBE-3C55577942C2}"/>
            </a:ext>
          </a:extLst>
        </xdr:cNvPr>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560B4FA9-4043-4C94-9B83-1BE6297148A8}"/>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44C380D3-D740-4AE3-9B43-78C2289DAEAD}"/>
            </a:ext>
          </a:extLst>
        </xdr:cNvPr>
        <xdr:cNvCxnSpPr/>
      </xdr:nvCxnSpPr>
      <xdr:spPr>
        <a:xfrm>
          <a:off x="3797300" y="6564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E76C0F04-4D62-49E7-8B4F-0D4E83BD25C3}"/>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850E3BF4-00EA-4EA1-99F5-05B1E92C1019}"/>
            </a:ext>
          </a:extLst>
        </xdr:cNvPr>
        <xdr:cNvCxnSpPr/>
      </xdr:nvCxnSpPr>
      <xdr:spPr>
        <a:xfrm>
          <a:off x="2908300" y="653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109220</xdr:rowOff>
    </xdr:from>
    <xdr:to>
      <xdr:col>10</xdr:col>
      <xdr:colOff>165100</xdr:colOff>
      <xdr:row>38</xdr:row>
      <xdr:rowOff>39370</xdr:rowOff>
    </xdr:to>
    <xdr:sp macro="" textlink="">
      <xdr:nvSpPr>
        <xdr:cNvPr id="79" name="楕円 78">
          <a:extLst>
            <a:ext uri="{FF2B5EF4-FFF2-40B4-BE49-F238E27FC236}">
              <a16:creationId xmlns:a16="http://schemas.microsoft.com/office/drawing/2014/main" id="{D3F7EBBE-B8E8-4C40-95A5-37BDC8263211}"/>
            </a:ext>
          </a:extLst>
        </xdr:cNvPr>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B9037763-3C65-4746-AD59-DC02EFBA77F7}"/>
            </a:ext>
          </a:extLst>
        </xdr:cNvPr>
        <xdr:cNvCxnSpPr/>
      </xdr:nvCxnSpPr>
      <xdr:spPr>
        <a:xfrm>
          <a:off x="2019300" y="650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8D946047-4553-44CC-BA57-77CAF396B16D}"/>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160020</xdr:rowOff>
    </xdr:to>
    <xdr:cxnSp macro="">
      <xdr:nvCxnSpPr>
        <xdr:cNvPr id="82" name="直線コネクタ 81">
          <a:extLst>
            <a:ext uri="{FF2B5EF4-FFF2-40B4-BE49-F238E27FC236}">
              <a16:creationId xmlns:a16="http://schemas.microsoft.com/office/drawing/2014/main" id="{72823A10-967F-4D73-ABB7-1E7621D9CFEE}"/>
            </a:ext>
          </a:extLst>
        </xdr:cNvPr>
        <xdr:cNvCxnSpPr/>
      </xdr:nvCxnSpPr>
      <xdr:spPr>
        <a:xfrm>
          <a:off x="1130300" y="647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36034870-99B8-4571-AF81-BA57E8CABAC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D9AFB29C-0C2B-4A42-ACBA-7E81E1ADF1D8}"/>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12AECC77-885E-4E71-9983-0E9C23D9F482}"/>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61071007-921D-4124-A98B-8CBF0ADB25D6}"/>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498A1357-3FD5-4955-B6E8-C4FA0B558229}"/>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15F67191-3852-483E-A3E2-BD9D8223B09B}"/>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55897</xdr:rowOff>
    </xdr:from>
    <xdr:ext cx="405111" cy="259045"/>
    <xdr:sp macro="" textlink="">
      <xdr:nvSpPr>
        <xdr:cNvPr id="89" name="n_3mainValue【道路】&#10;有形固定資産減価償却率">
          <a:extLst>
            <a:ext uri="{FF2B5EF4-FFF2-40B4-BE49-F238E27FC236}">
              <a16:creationId xmlns:a16="http://schemas.microsoft.com/office/drawing/2014/main" id="{911628FF-C1F6-4276-A61D-263D74C57DA7}"/>
            </a:ext>
          </a:extLst>
        </xdr:cNvPr>
        <xdr:cNvSpPr txBox="1"/>
      </xdr:nvSpPr>
      <xdr:spPr>
        <a:xfrm>
          <a:off x="1816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90" name="n_4mainValue【道路】&#10;有形固定資産減価償却率">
          <a:extLst>
            <a:ext uri="{FF2B5EF4-FFF2-40B4-BE49-F238E27FC236}">
              <a16:creationId xmlns:a16="http://schemas.microsoft.com/office/drawing/2014/main" id="{5CDF1C90-FB39-4FE1-8C62-E0BC8F297DD2}"/>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C167B2-13E9-4190-B634-2A3417FCB6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E79A01-33B8-4028-B90A-5597C42AD9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B664B6-FE99-4116-94E7-CA6243C84B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2A7D12-8A82-4BB9-A05E-E2B28FCB35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D3D03C8-41C1-4EC0-B306-1626CC33ED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0B9E41-26B0-42AB-B8ED-1A3F0E45FC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FC50CF-B90E-4EB2-A16B-B87C406EA4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7A8C828-3D5E-4871-A869-4E1E3E8FDA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13D8FE-2411-490D-96ED-4A5485385F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241291D-1039-49DD-82BB-D671864227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34D4C97-F96B-4031-85F7-952C5FDCF3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75AEF31-F5E0-401A-B9FC-FE356683088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0F934FA-9880-42CB-8D41-74C2328D206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D8CC88A6-F09D-4B5B-B343-CB2FDEF4F82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E0FEB2E-36E6-45CD-A299-1254888D7BC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CB13A70C-D89E-4641-AAD7-69329FC183D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E025F25-E170-42CE-B284-56CF96C0D7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0527D12-280B-4FA1-9581-FE98FFCE6BB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8E5D525-76E6-4766-909F-1F8F3CC104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49FAE7A-B520-4431-95AE-2F3988268C8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1E5625F-69CE-4A53-A244-8FF31C4082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E8C47C6-25A0-40D7-A9E2-5EE37A706A72}"/>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19C0D99F-01B3-417F-B753-F8619CACFEF5}"/>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6A4B616D-1BA1-4354-B282-517DBE11B256}"/>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64CECA27-A728-4E96-8F9E-84460DDA0C4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359DFAFF-5018-4506-8A1B-8FA702A6257F}"/>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F22BF40-1A18-4BAC-B1CB-CD337FAB16D4}"/>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DA48B85-5F2A-4EA8-9DB6-253EB64B7D0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F6BC126E-F7B2-4CA0-9773-281C91C9674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16A78BF-1BF9-4114-B16D-5321E42F6BF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C2DE2FBF-F4F8-469D-B810-8C86C86C348D}"/>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D7230FAC-8E7A-4C03-88A6-6F2E54456B42}"/>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C0AEB15-852C-4AAD-8F4D-A78C902CA8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8C0448-3238-4C44-8E12-8154208A69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E6150E-6378-4174-92C4-004FA718E8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325C74-C902-4AC2-8277-CCB4074914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200ADB-D4D4-4E10-A5B7-9B1D012597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169073</xdr:rowOff>
    </xdr:from>
    <xdr:to>
      <xdr:col>55</xdr:col>
      <xdr:colOff>50800</xdr:colOff>
      <xdr:row>41</xdr:row>
      <xdr:rowOff>99223</xdr:rowOff>
    </xdr:to>
    <xdr:sp macro="" textlink="">
      <xdr:nvSpPr>
        <xdr:cNvPr id="128" name="楕円 127">
          <a:extLst>
            <a:ext uri="{FF2B5EF4-FFF2-40B4-BE49-F238E27FC236}">
              <a16:creationId xmlns:a16="http://schemas.microsoft.com/office/drawing/2014/main" id="{FD9FF15F-D509-402E-A527-46EDF6A2F4F3}"/>
            </a:ext>
          </a:extLst>
        </xdr:cNvPr>
        <xdr:cNvSpPr/>
      </xdr:nvSpPr>
      <xdr:spPr>
        <a:xfrm>
          <a:off x="10426700" y="70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84000</xdr:rowOff>
    </xdr:from>
    <xdr:ext cx="534377" cy="259045"/>
    <xdr:sp macro="" textlink="">
      <xdr:nvSpPr>
        <xdr:cNvPr id="129" name="【道路】&#10;一人当たり延長該当値テキスト">
          <a:extLst>
            <a:ext uri="{FF2B5EF4-FFF2-40B4-BE49-F238E27FC236}">
              <a16:creationId xmlns:a16="http://schemas.microsoft.com/office/drawing/2014/main" id="{7CFE8D60-AF4A-4C8D-9CD7-2B6C890C5D08}"/>
            </a:ext>
          </a:extLst>
        </xdr:cNvPr>
        <xdr:cNvSpPr txBox="1"/>
      </xdr:nvSpPr>
      <xdr:spPr>
        <a:xfrm>
          <a:off x="10515600" y="694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773</xdr:rowOff>
    </xdr:from>
    <xdr:to>
      <xdr:col>50</xdr:col>
      <xdr:colOff>165100</xdr:colOff>
      <xdr:row>41</xdr:row>
      <xdr:rowOff>102373</xdr:rowOff>
    </xdr:to>
    <xdr:sp macro="" textlink="">
      <xdr:nvSpPr>
        <xdr:cNvPr id="130" name="楕円 129">
          <a:extLst>
            <a:ext uri="{FF2B5EF4-FFF2-40B4-BE49-F238E27FC236}">
              <a16:creationId xmlns:a16="http://schemas.microsoft.com/office/drawing/2014/main" id="{05352F98-7AA1-4F20-96CC-F493EEEE3B37}"/>
            </a:ext>
          </a:extLst>
        </xdr:cNvPr>
        <xdr:cNvSpPr/>
      </xdr:nvSpPr>
      <xdr:spPr>
        <a:xfrm>
          <a:off x="9588500" y="70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48423</xdr:rowOff>
    </xdr:from>
    <xdr:to>
      <xdr:col>55</xdr:col>
      <xdr:colOff>0</xdr:colOff>
      <xdr:row>41</xdr:row>
      <xdr:rowOff>51573</xdr:rowOff>
    </xdr:to>
    <xdr:cxnSp macro="">
      <xdr:nvCxnSpPr>
        <xdr:cNvPr id="131" name="直線コネクタ 130">
          <a:extLst>
            <a:ext uri="{FF2B5EF4-FFF2-40B4-BE49-F238E27FC236}">
              <a16:creationId xmlns:a16="http://schemas.microsoft.com/office/drawing/2014/main" id="{BC129AA7-5387-4A6F-A641-1C305AFCD2FC}"/>
            </a:ext>
          </a:extLst>
        </xdr:cNvPr>
        <xdr:cNvCxnSpPr/>
      </xdr:nvCxnSpPr>
      <xdr:spPr>
        <a:xfrm flipV="1">
          <a:off x="9639300" y="7077873"/>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4220</xdr:rowOff>
    </xdr:from>
    <xdr:to>
      <xdr:col>46</xdr:col>
      <xdr:colOff>38100</xdr:colOff>
      <xdr:row>41</xdr:row>
      <xdr:rowOff>105820</xdr:rowOff>
    </xdr:to>
    <xdr:sp macro="" textlink="">
      <xdr:nvSpPr>
        <xdr:cNvPr id="132" name="楕円 131">
          <a:extLst>
            <a:ext uri="{FF2B5EF4-FFF2-40B4-BE49-F238E27FC236}">
              <a16:creationId xmlns:a16="http://schemas.microsoft.com/office/drawing/2014/main" id="{79133FD7-80D6-42BF-A700-5C014C86B05C}"/>
            </a:ext>
          </a:extLst>
        </xdr:cNvPr>
        <xdr:cNvSpPr/>
      </xdr:nvSpPr>
      <xdr:spPr>
        <a:xfrm>
          <a:off x="8699500" y="70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51573</xdr:rowOff>
    </xdr:from>
    <xdr:to>
      <xdr:col>50</xdr:col>
      <xdr:colOff>114300</xdr:colOff>
      <xdr:row>41</xdr:row>
      <xdr:rowOff>55020</xdr:rowOff>
    </xdr:to>
    <xdr:cxnSp macro="">
      <xdr:nvCxnSpPr>
        <xdr:cNvPr id="133" name="直線コネクタ 132">
          <a:extLst>
            <a:ext uri="{FF2B5EF4-FFF2-40B4-BE49-F238E27FC236}">
              <a16:creationId xmlns:a16="http://schemas.microsoft.com/office/drawing/2014/main" id="{092763E8-90BA-4168-B9F5-7F8E830DC6AF}"/>
            </a:ext>
          </a:extLst>
        </xdr:cNvPr>
        <xdr:cNvCxnSpPr/>
      </xdr:nvCxnSpPr>
      <xdr:spPr>
        <a:xfrm flipV="1">
          <a:off x="8750300" y="70810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6604</xdr:rowOff>
    </xdr:from>
    <xdr:to>
      <xdr:col>41</xdr:col>
      <xdr:colOff>101600</xdr:colOff>
      <xdr:row>41</xdr:row>
      <xdr:rowOff>108204</xdr:rowOff>
    </xdr:to>
    <xdr:sp macro="" textlink="">
      <xdr:nvSpPr>
        <xdr:cNvPr id="134" name="楕円 133">
          <a:extLst>
            <a:ext uri="{FF2B5EF4-FFF2-40B4-BE49-F238E27FC236}">
              <a16:creationId xmlns:a16="http://schemas.microsoft.com/office/drawing/2014/main" id="{16CA428D-094A-44A2-9F38-7F16EAC56B0E}"/>
            </a:ext>
          </a:extLst>
        </xdr:cNvPr>
        <xdr:cNvSpPr/>
      </xdr:nvSpPr>
      <xdr:spPr>
        <a:xfrm>
          <a:off x="7810500" y="703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55020</xdr:rowOff>
    </xdr:from>
    <xdr:to>
      <xdr:col>45</xdr:col>
      <xdr:colOff>177800</xdr:colOff>
      <xdr:row>41</xdr:row>
      <xdr:rowOff>57404</xdr:rowOff>
    </xdr:to>
    <xdr:cxnSp macro="">
      <xdr:nvCxnSpPr>
        <xdr:cNvPr id="135" name="直線コネクタ 134">
          <a:extLst>
            <a:ext uri="{FF2B5EF4-FFF2-40B4-BE49-F238E27FC236}">
              <a16:creationId xmlns:a16="http://schemas.microsoft.com/office/drawing/2014/main" id="{C5299200-68DF-4610-8021-1AAB57579CB7}"/>
            </a:ext>
          </a:extLst>
        </xdr:cNvPr>
        <xdr:cNvCxnSpPr/>
      </xdr:nvCxnSpPr>
      <xdr:spPr>
        <a:xfrm flipV="1">
          <a:off x="7861300" y="708447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9075</xdr:rowOff>
    </xdr:from>
    <xdr:to>
      <xdr:col>36</xdr:col>
      <xdr:colOff>165100</xdr:colOff>
      <xdr:row>41</xdr:row>
      <xdr:rowOff>110675</xdr:rowOff>
    </xdr:to>
    <xdr:sp macro="" textlink="">
      <xdr:nvSpPr>
        <xdr:cNvPr id="136" name="楕円 135">
          <a:extLst>
            <a:ext uri="{FF2B5EF4-FFF2-40B4-BE49-F238E27FC236}">
              <a16:creationId xmlns:a16="http://schemas.microsoft.com/office/drawing/2014/main" id="{90B94DD5-4D12-4363-8E2B-9775D4E0DB85}"/>
            </a:ext>
          </a:extLst>
        </xdr:cNvPr>
        <xdr:cNvSpPr/>
      </xdr:nvSpPr>
      <xdr:spPr>
        <a:xfrm>
          <a:off x="6921500" y="70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57404</xdr:rowOff>
    </xdr:from>
    <xdr:to>
      <xdr:col>41</xdr:col>
      <xdr:colOff>50800</xdr:colOff>
      <xdr:row>41</xdr:row>
      <xdr:rowOff>59875</xdr:rowOff>
    </xdr:to>
    <xdr:cxnSp macro="">
      <xdr:nvCxnSpPr>
        <xdr:cNvPr id="137" name="直線コネクタ 136">
          <a:extLst>
            <a:ext uri="{FF2B5EF4-FFF2-40B4-BE49-F238E27FC236}">
              <a16:creationId xmlns:a16="http://schemas.microsoft.com/office/drawing/2014/main" id="{41E75FEC-3FA3-469A-A33B-2CB6BA31E127}"/>
            </a:ext>
          </a:extLst>
        </xdr:cNvPr>
        <xdr:cNvCxnSpPr/>
      </xdr:nvCxnSpPr>
      <xdr:spPr>
        <a:xfrm flipV="1">
          <a:off x="6972300" y="7086854"/>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55AD15-5895-4918-AFC7-E57C7896D13D}"/>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10CD1384-8FFA-4D3C-8C8A-673913C6E501}"/>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7D97F1B1-0018-4EEB-9D45-5000DCE9FBFE}"/>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0DC15A7F-1A45-408B-AFAD-6F57173FA54B}"/>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93500</xdr:rowOff>
    </xdr:from>
    <xdr:ext cx="534377" cy="259045"/>
    <xdr:sp macro="" textlink="">
      <xdr:nvSpPr>
        <xdr:cNvPr id="142" name="n_1mainValue【道路】&#10;一人当たり延長">
          <a:extLst>
            <a:ext uri="{FF2B5EF4-FFF2-40B4-BE49-F238E27FC236}">
              <a16:creationId xmlns:a16="http://schemas.microsoft.com/office/drawing/2014/main" id="{B1D53B18-2638-4C07-8D5C-9D0044223A05}"/>
            </a:ext>
          </a:extLst>
        </xdr:cNvPr>
        <xdr:cNvSpPr txBox="1"/>
      </xdr:nvSpPr>
      <xdr:spPr>
        <a:xfrm>
          <a:off x="9359411" y="71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96947</xdr:rowOff>
    </xdr:from>
    <xdr:ext cx="534377" cy="259045"/>
    <xdr:sp macro="" textlink="">
      <xdr:nvSpPr>
        <xdr:cNvPr id="143" name="n_2mainValue【道路】&#10;一人当たり延長">
          <a:extLst>
            <a:ext uri="{FF2B5EF4-FFF2-40B4-BE49-F238E27FC236}">
              <a16:creationId xmlns:a16="http://schemas.microsoft.com/office/drawing/2014/main" id="{AB88EDEA-474C-42C4-AFB3-D2E3B2C94668}"/>
            </a:ext>
          </a:extLst>
        </xdr:cNvPr>
        <xdr:cNvSpPr txBox="1"/>
      </xdr:nvSpPr>
      <xdr:spPr>
        <a:xfrm>
          <a:off x="8483111" y="71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99331</xdr:rowOff>
    </xdr:from>
    <xdr:ext cx="534377" cy="259045"/>
    <xdr:sp macro="" textlink="">
      <xdr:nvSpPr>
        <xdr:cNvPr id="144" name="n_3mainValue【道路】&#10;一人当たり延長">
          <a:extLst>
            <a:ext uri="{FF2B5EF4-FFF2-40B4-BE49-F238E27FC236}">
              <a16:creationId xmlns:a16="http://schemas.microsoft.com/office/drawing/2014/main" id="{FE71090D-1C32-484B-B104-1C05CF77A825}"/>
            </a:ext>
          </a:extLst>
        </xdr:cNvPr>
        <xdr:cNvSpPr txBox="1"/>
      </xdr:nvSpPr>
      <xdr:spPr>
        <a:xfrm>
          <a:off x="7594111" y="71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101802</xdr:rowOff>
    </xdr:from>
    <xdr:ext cx="534377" cy="259045"/>
    <xdr:sp macro="" textlink="">
      <xdr:nvSpPr>
        <xdr:cNvPr id="145" name="n_4mainValue【道路】&#10;一人当たり延長">
          <a:extLst>
            <a:ext uri="{FF2B5EF4-FFF2-40B4-BE49-F238E27FC236}">
              <a16:creationId xmlns:a16="http://schemas.microsoft.com/office/drawing/2014/main" id="{23FEBC86-B655-4D45-B751-B0D39558035D}"/>
            </a:ext>
          </a:extLst>
        </xdr:cNvPr>
        <xdr:cNvSpPr txBox="1"/>
      </xdr:nvSpPr>
      <xdr:spPr>
        <a:xfrm>
          <a:off x="6705111" y="71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3D145D8-28E6-44A3-9B69-08CF075A74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BB453CB-192A-47D6-94EB-6A16D71280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3EB2082-0830-4A0F-B1DA-1902C5F248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3F520E3-EF49-4C79-BAE9-A520B2022E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08AA034-DE98-4676-812B-DCBEA9333C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7C34CE3-6D83-496C-A57A-D8098D0CA3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2DD6043-8809-49C0-BC38-5856F0D988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971079C-325F-4DEA-ACAE-D9444A48ED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08F00C3-D7A9-42AF-8ED3-C18DD8829D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C6DA935-9F85-4D76-A262-B727AB6FDB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B59FE55-A0E7-45B2-BB60-A372BA0F15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82086D7-F4B1-437C-ADA9-66C5586246C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587DF46-F5D0-46B3-975A-064E1BA5EF3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2E2433E-2C55-4F53-A08E-C2CD9A83EE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B11F51E-15E4-46C6-985E-43FAEAC4D8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385E09F-3910-47E1-BB35-0B62E1EC1CC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1897D25-DCB1-4022-A24E-D4AB57E3CAC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9D2E035-64E1-4BEE-8747-333A83F7BA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3F33130-C3C4-4BAF-9A51-D2556391A1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D32F921-931A-4D54-97FA-A554347451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28348C27-DF71-45BB-B5FD-FC928415D8F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A2981BF-5D10-4C01-BC83-9162056476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AD53839-260B-4DE1-85FE-9D70F75C52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B4522DDB-5056-47FA-AE99-4594C573940A}"/>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9A8774D6-7CE6-4CD7-B612-FE405906131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84A00061-BD3E-4224-8F42-2D08DF1CE35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2069AA6-8D7D-4380-957B-60AF8BDBF61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63F5DCC5-BDB3-4255-9045-483EBF30506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A491278-6BAF-468F-85A3-E61FC47DFFB2}"/>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60284BDD-A3B3-425A-9510-DA4CEC6554E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41CAEE0-CCFD-4F7E-B97D-8F9DF5CED4B6}"/>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C4340E8B-40F1-4D12-AD56-DFCC75E73572}"/>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260EA931-B970-47A8-89D3-6A6B0E9A0244}"/>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0DD54B7-E825-4B95-AFF2-365639A286A7}"/>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EFC15A7-E3E6-46ED-8785-58B3FC0C63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729AC03-BFB2-4E0D-B3B2-B4109FE3AF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8000014-36A7-4E3A-AEE3-8963CC75EC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A82ABD1-012B-4A87-896E-E3CE149E26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4CE251-894F-44E2-9915-CA371E3099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0</xdr:rowOff>
    </xdr:from>
    <xdr:to>
      <xdr:col>24</xdr:col>
      <xdr:colOff>114300</xdr:colOff>
      <xdr:row>61</xdr:row>
      <xdr:rowOff>101600</xdr:rowOff>
    </xdr:to>
    <xdr:sp macro="" textlink="">
      <xdr:nvSpPr>
        <xdr:cNvPr id="185" name="楕円 184">
          <a:extLst>
            <a:ext uri="{FF2B5EF4-FFF2-40B4-BE49-F238E27FC236}">
              <a16:creationId xmlns:a16="http://schemas.microsoft.com/office/drawing/2014/main" id="{142CAA76-D55D-4A5E-9B02-16646002AA31}"/>
            </a:ext>
          </a:extLst>
        </xdr:cNvPr>
        <xdr:cNvSpPr/>
      </xdr:nvSpPr>
      <xdr:spPr>
        <a:xfrm>
          <a:off x="4584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149877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84C08B8-43A4-4EB0-BDC6-8204BDB259C2}"/>
            </a:ext>
          </a:extLst>
        </xdr:cNvPr>
        <xdr:cNvSpPr txBox="1"/>
      </xdr:nvSpPr>
      <xdr:spPr>
        <a:xfrm>
          <a:off x="4673600" y="1043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0</xdr:rowOff>
    </xdr:from>
    <xdr:to>
      <xdr:col>20</xdr:col>
      <xdr:colOff>38100</xdr:colOff>
      <xdr:row>61</xdr:row>
      <xdr:rowOff>101600</xdr:rowOff>
    </xdr:to>
    <xdr:sp macro="" textlink="">
      <xdr:nvSpPr>
        <xdr:cNvPr id="187" name="楕円 186">
          <a:extLst>
            <a:ext uri="{FF2B5EF4-FFF2-40B4-BE49-F238E27FC236}">
              <a16:creationId xmlns:a16="http://schemas.microsoft.com/office/drawing/2014/main" id="{6063782E-88EF-41C6-8A8E-AECFCFBE4126}"/>
            </a:ext>
          </a:extLst>
        </xdr:cNvPr>
        <xdr:cNvSpPr/>
      </xdr:nvSpPr>
      <xdr:spPr>
        <a:xfrm>
          <a:off x="3746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50800</xdr:rowOff>
    </xdr:from>
    <xdr:to>
      <xdr:col>24</xdr:col>
      <xdr:colOff>63500</xdr:colOff>
      <xdr:row>61</xdr:row>
      <xdr:rowOff>50800</xdr:rowOff>
    </xdr:to>
    <xdr:cxnSp macro="">
      <xdr:nvCxnSpPr>
        <xdr:cNvPr id="188" name="直線コネクタ 187">
          <a:extLst>
            <a:ext uri="{FF2B5EF4-FFF2-40B4-BE49-F238E27FC236}">
              <a16:creationId xmlns:a16="http://schemas.microsoft.com/office/drawing/2014/main" id="{EF83B381-AF59-43FE-B9F3-D3FFA568B764}"/>
            </a:ext>
          </a:extLst>
        </xdr:cNvPr>
        <xdr:cNvCxnSpPr/>
      </xdr:nvCxnSpPr>
      <xdr:spPr>
        <a:xfrm>
          <a:off x="3797300" y="10509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152400</xdr:rowOff>
    </xdr:from>
    <xdr:to>
      <xdr:col>15</xdr:col>
      <xdr:colOff>101600</xdr:colOff>
      <xdr:row>61</xdr:row>
      <xdr:rowOff>82550</xdr:rowOff>
    </xdr:to>
    <xdr:sp macro="" textlink="">
      <xdr:nvSpPr>
        <xdr:cNvPr id="189" name="楕円 188">
          <a:extLst>
            <a:ext uri="{FF2B5EF4-FFF2-40B4-BE49-F238E27FC236}">
              <a16:creationId xmlns:a16="http://schemas.microsoft.com/office/drawing/2014/main" id="{F777845E-DDD1-464E-8E70-0B4F1FE25525}"/>
            </a:ext>
          </a:extLst>
        </xdr:cNvPr>
        <xdr:cNvSpPr/>
      </xdr:nvSpPr>
      <xdr:spPr>
        <a:xfrm>
          <a:off x="2857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31750</xdr:rowOff>
    </xdr:from>
    <xdr:to>
      <xdr:col>19</xdr:col>
      <xdr:colOff>177800</xdr:colOff>
      <xdr:row>61</xdr:row>
      <xdr:rowOff>50800</xdr:rowOff>
    </xdr:to>
    <xdr:cxnSp macro="">
      <xdr:nvCxnSpPr>
        <xdr:cNvPr id="190" name="直線コネクタ 189">
          <a:extLst>
            <a:ext uri="{FF2B5EF4-FFF2-40B4-BE49-F238E27FC236}">
              <a16:creationId xmlns:a16="http://schemas.microsoft.com/office/drawing/2014/main" id="{0E792BBF-AC3F-4AF1-8CE7-14703D1B9A0D}"/>
            </a:ext>
          </a:extLst>
        </xdr:cNvPr>
        <xdr:cNvCxnSpPr/>
      </xdr:nvCxnSpPr>
      <xdr:spPr>
        <a:xfrm>
          <a:off x="2908300" y="10490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133350</xdr:rowOff>
    </xdr:from>
    <xdr:to>
      <xdr:col>10</xdr:col>
      <xdr:colOff>165100</xdr:colOff>
      <xdr:row>61</xdr:row>
      <xdr:rowOff>63500</xdr:rowOff>
    </xdr:to>
    <xdr:sp macro="" textlink="">
      <xdr:nvSpPr>
        <xdr:cNvPr id="191" name="楕円 190">
          <a:extLst>
            <a:ext uri="{FF2B5EF4-FFF2-40B4-BE49-F238E27FC236}">
              <a16:creationId xmlns:a16="http://schemas.microsoft.com/office/drawing/2014/main" id="{8B384400-38F3-4EAE-AA82-BD0A4FB84F0B}"/>
            </a:ext>
          </a:extLst>
        </xdr:cNvPr>
        <xdr:cNvSpPr/>
      </xdr:nvSpPr>
      <xdr:spPr>
        <a:xfrm>
          <a:off x="1968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12700</xdr:rowOff>
    </xdr:from>
    <xdr:to>
      <xdr:col>15</xdr:col>
      <xdr:colOff>50800</xdr:colOff>
      <xdr:row>61</xdr:row>
      <xdr:rowOff>31750</xdr:rowOff>
    </xdr:to>
    <xdr:cxnSp macro="">
      <xdr:nvCxnSpPr>
        <xdr:cNvPr id="192" name="直線コネクタ 191">
          <a:extLst>
            <a:ext uri="{FF2B5EF4-FFF2-40B4-BE49-F238E27FC236}">
              <a16:creationId xmlns:a16="http://schemas.microsoft.com/office/drawing/2014/main" id="{F62F35C7-D6CB-4D3C-BABC-175F13256BAF}"/>
            </a:ext>
          </a:extLst>
        </xdr:cNvPr>
        <xdr:cNvCxnSpPr/>
      </xdr:nvCxnSpPr>
      <xdr:spPr>
        <a:xfrm>
          <a:off x="2019300" y="10471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114300</xdr:rowOff>
    </xdr:from>
    <xdr:to>
      <xdr:col>6</xdr:col>
      <xdr:colOff>38100</xdr:colOff>
      <xdr:row>61</xdr:row>
      <xdr:rowOff>44450</xdr:rowOff>
    </xdr:to>
    <xdr:sp macro="" textlink="">
      <xdr:nvSpPr>
        <xdr:cNvPr id="193" name="楕円 192">
          <a:extLst>
            <a:ext uri="{FF2B5EF4-FFF2-40B4-BE49-F238E27FC236}">
              <a16:creationId xmlns:a16="http://schemas.microsoft.com/office/drawing/2014/main" id="{EE7DCCAB-A3C1-448E-BBCF-70CBBA59B342}"/>
            </a:ext>
          </a:extLst>
        </xdr:cNvPr>
        <xdr:cNvSpPr/>
      </xdr:nvSpPr>
      <xdr:spPr>
        <a:xfrm>
          <a:off x="107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165100</xdr:rowOff>
    </xdr:from>
    <xdr:to>
      <xdr:col>10</xdr:col>
      <xdr:colOff>114300</xdr:colOff>
      <xdr:row>61</xdr:row>
      <xdr:rowOff>12700</xdr:rowOff>
    </xdr:to>
    <xdr:cxnSp macro="">
      <xdr:nvCxnSpPr>
        <xdr:cNvPr id="194" name="直線コネクタ 193">
          <a:extLst>
            <a:ext uri="{FF2B5EF4-FFF2-40B4-BE49-F238E27FC236}">
              <a16:creationId xmlns:a16="http://schemas.microsoft.com/office/drawing/2014/main" id="{7E54B9A9-2416-4DA2-8CC3-CB49D44A4C13}"/>
            </a:ext>
          </a:extLst>
        </xdr:cNvPr>
        <xdr:cNvCxnSpPr/>
      </xdr:nvCxnSpPr>
      <xdr:spPr>
        <a:xfrm>
          <a:off x="1130300" y="1045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AE18B4C-9569-47F5-8D52-270B97E5F18F}"/>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131BC38-6961-43DA-BD8F-E15490F6F00A}"/>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D190A6E-6A93-47F8-93EE-005DD1BADC19}"/>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FEFC032C-6E18-45D3-92AC-D1B243EF743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92727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484073E8-91A0-4561-A473-45DB4A4AEFE3}"/>
            </a:ext>
          </a:extLst>
        </xdr:cNvPr>
        <xdr:cNvSpPr txBox="1"/>
      </xdr:nvSpPr>
      <xdr:spPr>
        <a:xfrm>
          <a:off x="3582044"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73677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2E9A5BE-3F37-4A27-ACFE-27ACDE2372E2}"/>
            </a:ext>
          </a:extLst>
        </xdr:cNvPr>
        <xdr:cNvSpPr txBox="1"/>
      </xdr:nvSpPr>
      <xdr:spPr>
        <a:xfrm>
          <a:off x="2705744"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54627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8D0DCE0-E86D-4D2F-8471-1412541BBD1A}"/>
            </a:ext>
          </a:extLst>
        </xdr:cNvPr>
        <xdr:cNvSpPr txBox="1"/>
      </xdr:nvSpPr>
      <xdr:spPr>
        <a:xfrm>
          <a:off x="1816744" y="1051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35577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6D4FB7B-7E17-4EF2-995E-3131BC786AFA}"/>
            </a:ext>
          </a:extLst>
        </xdr:cNvPr>
        <xdr:cNvSpPr txBox="1"/>
      </xdr:nvSpPr>
      <xdr:spPr>
        <a:xfrm>
          <a:off x="927744" y="1049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895B771-1B88-4714-A32E-CD00B66065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53D0F65-8700-4930-945A-2304B6EF11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B200C5B-BA5D-410B-9D35-094CB6A265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C866698-C730-455E-9223-115C77E074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BFB1A5C-4993-4F8C-B0C9-8C9511C076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F031AF6-2EA4-4D19-B828-94C7020217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306223E-5F5E-450D-B541-7790332825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6995601-AB5B-439F-80E3-D42E6CAA44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4A3E62D-C4E6-43D5-8451-7A35F435A5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4D71D00-5C72-4708-A476-015D2D0F50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DCA5F7E-A3AE-4A21-B923-D7D304042F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2D37927E-8E98-4C2E-91A3-5468BF8A29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12A3951-4A95-4D43-85D9-FEA1F53A25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688CE87-A8F1-4C99-A833-B81905EB545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4F26B09-A383-47FA-A16E-367F677489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D46D12BC-BB3A-45B7-9C52-8F6344669FB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CA9353F-67B7-4897-BF56-F7B307B84A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386BB76-A014-4BE9-868A-6E6860EBCF1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8BD176D-D528-4302-B8FD-E8659F6E0BE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4692AD31-273F-449E-8EFD-E7794D196BC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181C6E7-E49D-41F4-90C0-501F4E4105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2E5E8C08-6418-4B1A-9B85-4D60D435C50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FC70F55-9162-46C5-AEDE-5C6F696A88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4D1D8D2F-26D6-4D02-92C6-AA2F62306C77}"/>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AAE5839C-1FF4-4CE9-A90E-4CE7221F6FEB}"/>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AE20BDED-B3ED-4463-B37E-3B5A300EEE85}"/>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A1FF39D0-48EF-43B9-9CD3-D96EF35B500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7184237-BB90-4658-964C-1296672E99AB}"/>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47E6AE9-9192-4C2C-8E45-0B6F8477D255}"/>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8F1B9D2-ED66-4202-86B5-91E79584825D}"/>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947855A6-3190-46CD-9FAF-EEA1C4887AE2}"/>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8426DB87-5E6D-4639-8867-0B591AC8EFB5}"/>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60AEE2B4-CCD2-4922-88F6-909D8C8EB48B}"/>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7EE4FDA0-D444-49CF-8DC5-3C26E88C2097}"/>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5EAAB89-1E10-4C93-A817-5F1CB93CD5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9C505DA-B287-4B72-BFCB-22AB1EDAF0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79662DC-54CB-4D41-9E5C-9B23922EA3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F40CFA-9532-4F0B-ABEF-4D7495A4B0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2F4115-BF6A-405C-8B95-E3212A0FE0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105999</xdr:rowOff>
    </xdr:from>
    <xdr:to>
      <xdr:col>55</xdr:col>
      <xdr:colOff>50800</xdr:colOff>
      <xdr:row>64</xdr:row>
      <xdr:rowOff>36149</xdr:rowOff>
    </xdr:to>
    <xdr:sp macro="" textlink="">
      <xdr:nvSpPr>
        <xdr:cNvPr id="242" name="楕円 241">
          <a:extLst>
            <a:ext uri="{FF2B5EF4-FFF2-40B4-BE49-F238E27FC236}">
              <a16:creationId xmlns:a16="http://schemas.microsoft.com/office/drawing/2014/main" id="{855561DC-06CC-47D2-B6A1-38F9789DB778}"/>
            </a:ext>
          </a:extLst>
        </xdr:cNvPr>
        <xdr:cNvSpPr/>
      </xdr:nvSpPr>
      <xdr:spPr>
        <a:xfrm>
          <a:off x="10426700" y="109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20926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B815225-7633-42B5-BDAA-2CBFAFE745B3}"/>
            </a:ext>
          </a:extLst>
        </xdr:cNvPr>
        <xdr:cNvSpPr txBox="1"/>
      </xdr:nvSpPr>
      <xdr:spPr>
        <a:xfrm>
          <a:off x="10515600" y="108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109370</xdr:rowOff>
    </xdr:from>
    <xdr:to>
      <xdr:col>50</xdr:col>
      <xdr:colOff>165100</xdr:colOff>
      <xdr:row>64</xdr:row>
      <xdr:rowOff>39520</xdr:rowOff>
    </xdr:to>
    <xdr:sp macro="" textlink="">
      <xdr:nvSpPr>
        <xdr:cNvPr id="244" name="楕円 243">
          <a:extLst>
            <a:ext uri="{FF2B5EF4-FFF2-40B4-BE49-F238E27FC236}">
              <a16:creationId xmlns:a16="http://schemas.microsoft.com/office/drawing/2014/main" id="{0138F542-A67E-49A7-8757-BDD927300562}"/>
            </a:ext>
          </a:extLst>
        </xdr:cNvPr>
        <xdr:cNvSpPr/>
      </xdr:nvSpPr>
      <xdr:spPr>
        <a:xfrm>
          <a:off x="9588500" y="1091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156799</xdr:rowOff>
    </xdr:from>
    <xdr:to>
      <xdr:col>55</xdr:col>
      <xdr:colOff>0</xdr:colOff>
      <xdr:row>63</xdr:row>
      <xdr:rowOff>160170</xdr:rowOff>
    </xdr:to>
    <xdr:cxnSp macro="">
      <xdr:nvCxnSpPr>
        <xdr:cNvPr id="245" name="直線コネクタ 244">
          <a:extLst>
            <a:ext uri="{FF2B5EF4-FFF2-40B4-BE49-F238E27FC236}">
              <a16:creationId xmlns:a16="http://schemas.microsoft.com/office/drawing/2014/main" id="{AF32EED7-842C-46D4-8776-818820529532}"/>
            </a:ext>
          </a:extLst>
        </xdr:cNvPr>
        <xdr:cNvCxnSpPr/>
      </xdr:nvCxnSpPr>
      <xdr:spPr>
        <a:xfrm flipV="1">
          <a:off x="9639300" y="10958149"/>
          <a:ext cx="838200" cy="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113057</xdr:rowOff>
    </xdr:from>
    <xdr:to>
      <xdr:col>46</xdr:col>
      <xdr:colOff>38100</xdr:colOff>
      <xdr:row>64</xdr:row>
      <xdr:rowOff>43207</xdr:rowOff>
    </xdr:to>
    <xdr:sp macro="" textlink="">
      <xdr:nvSpPr>
        <xdr:cNvPr id="246" name="楕円 245">
          <a:extLst>
            <a:ext uri="{FF2B5EF4-FFF2-40B4-BE49-F238E27FC236}">
              <a16:creationId xmlns:a16="http://schemas.microsoft.com/office/drawing/2014/main" id="{5984588D-E015-4088-BAF8-B9F7E91638D3}"/>
            </a:ext>
          </a:extLst>
        </xdr:cNvPr>
        <xdr:cNvSpPr/>
      </xdr:nvSpPr>
      <xdr:spPr>
        <a:xfrm>
          <a:off x="8699500" y="109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160170</xdr:rowOff>
    </xdr:from>
    <xdr:to>
      <xdr:col>50</xdr:col>
      <xdr:colOff>114300</xdr:colOff>
      <xdr:row>63</xdr:row>
      <xdr:rowOff>163857</xdr:rowOff>
    </xdr:to>
    <xdr:cxnSp macro="">
      <xdr:nvCxnSpPr>
        <xdr:cNvPr id="247" name="直線コネクタ 246">
          <a:extLst>
            <a:ext uri="{FF2B5EF4-FFF2-40B4-BE49-F238E27FC236}">
              <a16:creationId xmlns:a16="http://schemas.microsoft.com/office/drawing/2014/main" id="{761E6C37-68E7-496E-A963-6F4E2843E254}"/>
            </a:ext>
          </a:extLst>
        </xdr:cNvPr>
        <xdr:cNvCxnSpPr/>
      </xdr:nvCxnSpPr>
      <xdr:spPr>
        <a:xfrm flipV="1">
          <a:off x="8750300" y="10961520"/>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115608</xdr:rowOff>
    </xdr:from>
    <xdr:to>
      <xdr:col>41</xdr:col>
      <xdr:colOff>101600</xdr:colOff>
      <xdr:row>64</xdr:row>
      <xdr:rowOff>45758</xdr:rowOff>
    </xdr:to>
    <xdr:sp macro="" textlink="">
      <xdr:nvSpPr>
        <xdr:cNvPr id="248" name="楕円 247">
          <a:extLst>
            <a:ext uri="{FF2B5EF4-FFF2-40B4-BE49-F238E27FC236}">
              <a16:creationId xmlns:a16="http://schemas.microsoft.com/office/drawing/2014/main" id="{2A5C6A25-7FE9-4C39-8867-3A96DAC6A30B}"/>
            </a:ext>
          </a:extLst>
        </xdr:cNvPr>
        <xdr:cNvSpPr/>
      </xdr:nvSpPr>
      <xdr:spPr>
        <a:xfrm>
          <a:off x="7810500" y="109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163857</xdr:rowOff>
    </xdr:from>
    <xdr:to>
      <xdr:col>45</xdr:col>
      <xdr:colOff>177800</xdr:colOff>
      <xdr:row>63</xdr:row>
      <xdr:rowOff>166408</xdr:rowOff>
    </xdr:to>
    <xdr:cxnSp macro="">
      <xdr:nvCxnSpPr>
        <xdr:cNvPr id="249" name="直線コネクタ 248">
          <a:extLst>
            <a:ext uri="{FF2B5EF4-FFF2-40B4-BE49-F238E27FC236}">
              <a16:creationId xmlns:a16="http://schemas.microsoft.com/office/drawing/2014/main" id="{C4570B9E-684B-4C16-B887-9B09FDC00EAF}"/>
            </a:ext>
          </a:extLst>
        </xdr:cNvPr>
        <xdr:cNvCxnSpPr/>
      </xdr:nvCxnSpPr>
      <xdr:spPr>
        <a:xfrm flipV="1">
          <a:off x="7861300" y="10965207"/>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117948</xdr:rowOff>
    </xdr:from>
    <xdr:to>
      <xdr:col>36</xdr:col>
      <xdr:colOff>165100</xdr:colOff>
      <xdr:row>64</xdr:row>
      <xdr:rowOff>48098</xdr:rowOff>
    </xdr:to>
    <xdr:sp macro="" textlink="">
      <xdr:nvSpPr>
        <xdr:cNvPr id="250" name="楕円 249">
          <a:extLst>
            <a:ext uri="{FF2B5EF4-FFF2-40B4-BE49-F238E27FC236}">
              <a16:creationId xmlns:a16="http://schemas.microsoft.com/office/drawing/2014/main" id="{EEC77EC2-B8D4-4232-9569-76E8E8FA7115}"/>
            </a:ext>
          </a:extLst>
        </xdr:cNvPr>
        <xdr:cNvSpPr/>
      </xdr:nvSpPr>
      <xdr:spPr>
        <a:xfrm>
          <a:off x="6921500" y="10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166408</xdr:rowOff>
    </xdr:from>
    <xdr:to>
      <xdr:col>41</xdr:col>
      <xdr:colOff>50800</xdr:colOff>
      <xdr:row>63</xdr:row>
      <xdr:rowOff>168748</xdr:rowOff>
    </xdr:to>
    <xdr:cxnSp macro="">
      <xdr:nvCxnSpPr>
        <xdr:cNvPr id="251" name="直線コネクタ 250">
          <a:extLst>
            <a:ext uri="{FF2B5EF4-FFF2-40B4-BE49-F238E27FC236}">
              <a16:creationId xmlns:a16="http://schemas.microsoft.com/office/drawing/2014/main" id="{ABCBDB3B-A635-46D5-A601-F1C0993D7E3D}"/>
            </a:ext>
          </a:extLst>
        </xdr:cNvPr>
        <xdr:cNvCxnSpPr/>
      </xdr:nvCxnSpPr>
      <xdr:spPr>
        <a:xfrm flipV="1">
          <a:off x="6972300" y="10967758"/>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D8ECAE1A-FE36-406E-A450-8B2079806055}"/>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F3799783-06DE-42D3-B39E-89CB75357BAF}"/>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5984E4F-E180-404B-A642-31A6E4B39325}"/>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AF18280F-B37B-46DE-B047-1C9CC1FEE281}"/>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30647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DB033A27-6440-4F4B-BA52-251EAB4A3969}"/>
            </a:ext>
          </a:extLst>
        </xdr:cNvPr>
        <xdr:cNvSpPr txBox="1"/>
      </xdr:nvSpPr>
      <xdr:spPr>
        <a:xfrm>
          <a:off x="9327095" y="110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34334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1B6FEE6-C8CA-46EB-9DB4-63C6160630F4}"/>
            </a:ext>
          </a:extLst>
        </xdr:cNvPr>
        <xdr:cNvSpPr txBox="1"/>
      </xdr:nvSpPr>
      <xdr:spPr>
        <a:xfrm>
          <a:off x="8450795" y="1100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36885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7F7B1298-C857-45D5-A571-D4ACE4BB6AEC}"/>
            </a:ext>
          </a:extLst>
        </xdr:cNvPr>
        <xdr:cNvSpPr txBox="1"/>
      </xdr:nvSpPr>
      <xdr:spPr>
        <a:xfrm>
          <a:off x="7561795" y="110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39225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BD0C38D4-7CF9-466F-A60D-9621914EEB9D}"/>
            </a:ext>
          </a:extLst>
        </xdr:cNvPr>
        <xdr:cNvSpPr txBox="1"/>
      </xdr:nvSpPr>
      <xdr:spPr>
        <a:xfrm>
          <a:off x="6672795" y="110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66FA962-4CD3-4C13-9C50-BED369ADB8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15BD262-2DA4-48DE-A4E6-B83CDB766D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B048B3B-2534-43DD-A2A6-98AB6D208D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1240EC8-F0A5-4B61-B512-7DA235A0E1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DD7C9CC-8B4C-46CA-9456-9D7AD03A3D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55828A2-0C56-4EE6-8539-D80220372D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EFDEA5C-5C63-49C1-996F-07042EBA7D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492191E-B0BE-4258-9F29-252449C29C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B1B768E-AC0A-4FB1-884D-061A98AB78C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F8AA98F-534C-4C37-A77D-D74B13F635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701BFDB-1342-4A92-9885-9AFA6D586AD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345ABD3C-E1EB-41FA-80F8-EFBD281702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ED4FD3B-745D-4877-B59F-371B6F88F4D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00E38CD-7DE7-40DD-97B8-98429EFEFBA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669D3BE-B457-4722-B1C6-7504480B6A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128FAD67-8590-41E4-8C8E-014745D376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8295180-9CD1-4F39-98F2-1B5B31B2B4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62E4745-AF37-4A2C-8C3D-77C0FFA648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80E2E93-2916-4376-918C-63C065350D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CA0C18C3-5CEC-42FD-9EDC-D21EE3A832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29EA92D7-3C90-46B9-98CB-3F38DB2B176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D6C1AE6-F547-4B21-8A29-E5554A6BBF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5246B7C-3FE8-4AFC-917B-3B930D8A34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876C702-7923-4BEA-BE94-0179969FC8F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ACD1E11F-465D-4D23-9C25-475A705D8D52}"/>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ED3636A1-363E-4826-AE88-FAD7B834BA9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7BAE13DD-4E9E-445E-A85B-C137FEFF644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E65E060E-5910-48D4-BD7D-4ECF589950C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8F05EE08-4C8A-4F2E-8732-B01387444141}"/>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E77B360-CD16-4288-A188-2B666CAF23B7}"/>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D89F830E-CFA3-4EE7-AE1F-ABD02E629EC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702443C-6396-474B-8CBD-5940D5FE0C1A}"/>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D30D46C9-5EEC-409A-9C37-89B8C0FF7D69}"/>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D8CBDB3F-B11A-4CB4-A2E6-95862806F8F9}"/>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3ACBBE7-874E-45B5-BA18-A14AAE0891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C8E5128-6D00-49D8-8904-BB35CC8DBA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F3CC8E6-0467-418A-AE96-B9583FDD6E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F8C01D-321D-49D1-B379-00724B980E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0E4D44E-4DA9-4945-8BBF-EB0B535814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99" name="楕円 298">
          <a:extLst>
            <a:ext uri="{FF2B5EF4-FFF2-40B4-BE49-F238E27FC236}">
              <a16:creationId xmlns:a16="http://schemas.microsoft.com/office/drawing/2014/main" id="{B9DDEECF-251E-40FC-A32A-8928208E6158}"/>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EEFD14C-B228-4B5E-8210-F6C4F0EB79A8}"/>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149861</xdr:rowOff>
    </xdr:from>
    <xdr:to>
      <xdr:col>20</xdr:col>
      <xdr:colOff>38100</xdr:colOff>
      <xdr:row>84</xdr:row>
      <xdr:rowOff>80011</xdr:rowOff>
    </xdr:to>
    <xdr:sp macro="" textlink="">
      <xdr:nvSpPr>
        <xdr:cNvPr id="301" name="楕円 300">
          <a:extLst>
            <a:ext uri="{FF2B5EF4-FFF2-40B4-BE49-F238E27FC236}">
              <a16:creationId xmlns:a16="http://schemas.microsoft.com/office/drawing/2014/main" id="{4DCCCA81-B665-4A44-AC72-A21FF82A21DD}"/>
            </a:ext>
          </a:extLst>
        </xdr:cNvPr>
        <xdr:cNvSpPr/>
      </xdr:nvSpPr>
      <xdr:spPr>
        <a:xfrm>
          <a:off x="3746500" y="143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29211</xdr:rowOff>
    </xdr:to>
    <xdr:cxnSp macro="">
      <xdr:nvCxnSpPr>
        <xdr:cNvPr id="302" name="直線コネクタ 301">
          <a:extLst>
            <a:ext uri="{FF2B5EF4-FFF2-40B4-BE49-F238E27FC236}">
              <a16:creationId xmlns:a16="http://schemas.microsoft.com/office/drawing/2014/main" id="{7F26FC08-2BE3-49B6-A9CC-04848A1A7480}"/>
            </a:ext>
          </a:extLst>
        </xdr:cNvPr>
        <xdr:cNvCxnSpPr/>
      </xdr:nvCxnSpPr>
      <xdr:spPr>
        <a:xfrm flipV="1">
          <a:off x="3797300" y="144018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26670</xdr:rowOff>
    </xdr:from>
    <xdr:to>
      <xdr:col>15</xdr:col>
      <xdr:colOff>101600</xdr:colOff>
      <xdr:row>84</xdr:row>
      <xdr:rowOff>128270</xdr:rowOff>
    </xdr:to>
    <xdr:sp macro="" textlink="">
      <xdr:nvSpPr>
        <xdr:cNvPr id="303" name="楕円 302">
          <a:extLst>
            <a:ext uri="{FF2B5EF4-FFF2-40B4-BE49-F238E27FC236}">
              <a16:creationId xmlns:a16="http://schemas.microsoft.com/office/drawing/2014/main" id="{0CE4B498-F4E8-4E16-9AC9-127FFE265EEE}"/>
            </a:ext>
          </a:extLst>
        </xdr:cNvPr>
        <xdr:cNvSpPr/>
      </xdr:nvSpPr>
      <xdr:spPr>
        <a:xfrm>
          <a:off x="2857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29211</xdr:rowOff>
    </xdr:from>
    <xdr:to>
      <xdr:col>19</xdr:col>
      <xdr:colOff>177800</xdr:colOff>
      <xdr:row>84</xdr:row>
      <xdr:rowOff>77470</xdr:rowOff>
    </xdr:to>
    <xdr:cxnSp macro="">
      <xdr:nvCxnSpPr>
        <xdr:cNvPr id="304" name="直線コネクタ 303">
          <a:extLst>
            <a:ext uri="{FF2B5EF4-FFF2-40B4-BE49-F238E27FC236}">
              <a16:creationId xmlns:a16="http://schemas.microsoft.com/office/drawing/2014/main" id="{96334D1F-21CB-49FC-BBFF-1A44416253A2}"/>
            </a:ext>
          </a:extLst>
        </xdr:cNvPr>
        <xdr:cNvCxnSpPr/>
      </xdr:nvCxnSpPr>
      <xdr:spPr>
        <a:xfrm flipV="1">
          <a:off x="2908300" y="144310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05" name="楕円 304">
          <a:extLst>
            <a:ext uri="{FF2B5EF4-FFF2-40B4-BE49-F238E27FC236}">
              <a16:creationId xmlns:a16="http://schemas.microsoft.com/office/drawing/2014/main" id="{96DC1047-C22E-4950-A05B-4B51D7A54E05}"/>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77470</xdr:rowOff>
    </xdr:from>
    <xdr:to>
      <xdr:col>15</xdr:col>
      <xdr:colOff>50800</xdr:colOff>
      <xdr:row>84</xdr:row>
      <xdr:rowOff>102870</xdr:rowOff>
    </xdr:to>
    <xdr:cxnSp macro="">
      <xdr:nvCxnSpPr>
        <xdr:cNvPr id="306" name="直線コネクタ 305">
          <a:extLst>
            <a:ext uri="{FF2B5EF4-FFF2-40B4-BE49-F238E27FC236}">
              <a16:creationId xmlns:a16="http://schemas.microsoft.com/office/drawing/2014/main" id="{92470B9A-D857-44A1-AEA0-E26D3C11BE1F}"/>
            </a:ext>
          </a:extLst>
        </xdr:cNvPr>
        <xdr:cNvCxnSpPr/>
      </xdr:nvCxnSpPr>
      <xdr:spPr>
        <a:xfrm flipV="1">
          <a:off x="2019300" y="14479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66039</xdr:rowOff>
    </xdr:from>
    <xdr:to>
      <xdr:col>6</xdr:col>
      <xdr:colOff>38100</xdr:colOff>
      <xdr:row>84</xdr:row>
      <xdr:rowOff>167639</xdr:rowOff>
    </xdr:to>
    <xdr:sp macro="" textlink="">
      <xdr:nvSpPr>
        <xdr:cNvPr id="307" name="楕円 306">
          <a:extLst>
            <a:ext uri="{FF2B5EF4-FFF2-40B4-BE49-F238E27FC236}">
              <a16:creationId xmlns:a16="http://schemas.microsoft.com/office/drawing/2014/main" id="{539E1F5E-E76C-4CD0-AC46-D835A6072ED5}"/>
            </a:ext>
          </a:extLst>
        </xdr:cNvPr>
        <xdr:cNvSpPr/>
      </xdr:nvSpPr>
      <xdr:spPr>
        <a:xfrm>
          <a:off x="1079500" y="144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116839</xdr:rowOff>
    </xdr:to>
    <xdr:cxnSp macro="">
      <xdr:nvCxnSpPr>
        <xdr:cNvPr id="308" name="直線コネクタ 307">
          <a:extLst>
            <a:ext uri="{FF2B5EF4-FFF2-40B4-BE49-F238E27FC236}">
              <a16:creationId xmlns:a16="http://schemas.microsoft.com/office/drawing/2014/main" id="{0B894A12-172A-4D4E-B492-E4B12B7CBB10}"/>
            </a:ext>
          </a:extLst>
        </xdr:cNvPr>
        <xdr:cNvCxnSpPr/>
      </xdr:nvCxnSpPr>
      <xdr:spPr>
        <a:xfrm flipV="1">
          <a:off x="1130300" y="145046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74020891-4214-48A3-9422-FFF310F3B029}"/>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30940325-A685-41B9-90C0-F7D72BC6DE93}"/>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2A6A1239-6836-4C8F-929E-2F9D9CAFB88E}"/>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F26A35DE-C34B-4720-A1CC-C4D6E5AA5B6B}"/>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71138</xdr:rowOff>
    </xdr:from>
    <xdr:ext cx="405111" cy="259045"/>
    <xdr:sp macro="" textlink="">
      <xdr:nvSpPr>
        <xdr:cNvPr id="313" name="n_1mainValue【公営住宅】&#10;有形固定資産減価償却率">
          <a:extLst>
            <a:ext uri="{FF2B5EF4-FFF2-40B4-BE49-F238E27FC236}">
              <a16:creationId xmlns:a16="http://schemas.microsoft.com/office/drawing/2014/main" id="{80555879-3751-4F36-959F-9CA98CBE89BE}"/>
            </a:ext>
          </a:extLst>
        </xdr:cNvPr>
        <xdr:cNvSpPr txBox="1"/>
      </xdr:nvSpPr>
      <xdr:spPr>
        <a:xfrm>
          <a:off x="3582044" y="1447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119397</xdr:rowOff>
    </xdr:from>
    <xdr:ext cx="405111" cy="259045"/>
    <xdr:sp macro="" textlink="">
      <xdr:nvSpPr>
        <xdr:cNvPr id="314" name="n_2mainValue【公営住宅】&#10;有形固定資産減価償却率">
          <a:extLst>
            <a:ext uri="{FF2B5EF4-FFF2-40B4-BE49-F238E27FC236}">
              <a16:creationId xmlns:a16="http://schemas.microsoft.com/office/drawing/2014/main" id="{C94087C6-3891-4F53-AFDB-26633D06FB79}"/>
            </a:ext>
          </a:extLst>
        </xdr:cNvPr>
        <xdr:cNvSpPr txBox="1"/>
      </xdr:nvSpPr>
      <xdr:spPr>
        <a:xfrm>
          <a:off x="2705744"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15" name="n_3mainValue【公営住宅】&#10;有形固定資産減価償却率">
          <a:extLst>
            <a:ext uri="{FF2B5EF4-FFF2-40B4-BE49-F238E27FC236}">
              <a16:creationId xmlns:a16="http://schemas.microsoft.com/office/drawing/2014/main" id="{F9A69983-7D44-4128-AA22-31134BC9D420}"/>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158766</xdr:rowOff>
    </xdr:from>
    <xdr:ext cx="405111" cy="259045"/>
    <xdr:sp macro="" textlink="">
      <xdr:nvSpPr>
        <xdr:cNvPr id="316" name="n_4mainValue【公営住宅】&#10;有形固定資産減価償却率">
          <a:extLst>
            <a:ext uri="{FF2B5EF4-FFF2-40B4-BE49-F238E27FC236}">
              <a16:creationId xmlns:a16="http://schemas.microsoft.com/office/drawing/2014/main" id="{2941A79F-FC85-4EC8-9ED4-EDA62D59E301}"/>
            </a:ext>
          </a:extLst>
        </xdr:cNvPr>
        <xdr:cNvSpPr txBox="1"/>
      </xdr:nvSpPr>
      <xdr:spPr>
        <a:xfrm>
          <a:off x="927744" y="1456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9CE3814-BD46-4FA4-A133-4A928773E1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A1C6DE-9FEB-43FA-8570-49EC2B93F9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C11D875-4027-4269-890B-54DA5B60F3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1171BB1-3863-45B6-B46C-3FFE6CA2A4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252AF4D-8CB4-48C6-B2BF-39683E4915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6649DE4-5A76-4966-B3FC-3F635702F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F86B5021-91D7-4849-9C35-E075B07F32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902CAC69-637B-49C9-A502-CF205E5EA4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408399D-DCC0-426B-8D5F-1B26EAB0FD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5BE36B2A-6239-41E7-A3E1-7B2EE367C7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3E8B2FF-01F5-4BF2-A9AB-7D746A96608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E9A00620-E886-4FC6-9B39-EC09A5E77C3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6698F45-2817-44DC-84B7-1B94E99B26C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FFECDFB-2AD4-4957-8156-678D6A48D95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9E98AF3-F17C-4C87-BF85-D9696C6D754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24054943-77E7-4AAF-A790-E3A6447A032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07B0B4B-236A-43EE-AFBC-2BFD6AD5C4B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41A28D4D-B0D7-4895-B054-5D10307C032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154338D-4EB8-496D-9131-5C989FFD59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B00A2169-FD65-4AB0-B276-28E49F7C61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8EB9CD4-014B-4583-9008-7993342569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8C8FA10E-4EBE-4E03-B29F-830FC3889311}"/>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C56B44D-9584-4B00-B65F-9F4C9C093596}"/>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EE131AE3-4FE1-4738-A9B4-A66434ECA02A}"/>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65CC607F-F2BE-40AB-A391-4A811AFFBD9F}"/>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A49A0A69-12E1-486E-B640-199A052C17D8}"/>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148496C-C67A-4B62-BA06-E7DF34AD566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986168D3-8A9D-42C4-A543-0DFD2EC6759F}"/>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CF9C794-9C71-486B-8C9E-1A9533102D38}"/>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A7EE58B0-DB8C-423D-BCD0-C22AC6E81A13}"/>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945DA308-0C6C-469A-A63C-39E70AC9E0D8}"/>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8C19D2A9-C68F-42FD-876C-3C797D04170D}"/>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6173E4C-30E0-4075-9ED2-F945E905CF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5439298-8582-47F9-89A6-295B79169B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8C0EF66-7D55-4F7C-9535-E66C96E1CE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6702198-93FA-485E-BF37-03D034E81E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9572E80-4D25-4D14-8D91-FDEF3CB86F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22185</xdr:rowOff>
    </xdr:from>
    <xdr:to>
      <xdr:col>55</xdr:col>
      <xdr:colOff>50800</xdr:colOff>
      <xdr:row>85</xdr:row>
      <xdr:rowOff>123785</xdr:rowOff>
    </xdr:to>
    <xdr:sp macro="" textlink="">
      <xdr:nvSpPr>
        <xdr:cNvPr id="354" name="楕円 353">
          <a:extLst>
            <a:ext uri="{FF2B5EF4-FFF2-40B4-BE49-F238E27FC236}">
              <a16:creationId xmlns:a16="http://schemas.microsoft.com/office/drawing/2014/main" id="{A16B93B1-DC5F-409E-B360-73B746F5390E}"/>
            </a:ext>
          </a:extLst>
        </xdr:cNvPr>
        <xdr:cNvSpPr/>
      </xdr:nvSpPr>
      <xdr:spPr>
        <a:xfrm>
          <a:off x="10426700" y="145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612</xdr:rowOff>
    </xdr:from>
    <xdr:ext cx="469744" cy="259045"/>
    <xdr:sp macro="" textlink="">
      <xdr:nvSpPr>
        <xdr:cNvPr id="355" name="【公営住宅】&#10;一人当たり面積該当値テキスト">
          <a:extLst>
            <a:ext uri="{FF2B5EF4-FFF2-40B4-BE49-F238E27FC236}">
              <a16:creationId xmlns:a16="http://schemas.microsoft.com/office/drawing/2014/main" id="{7574A41A-E676-461D-9574-D1D50B6E5699}"/>
            </a:ext>
          </a:extLst>
        </xdr:cNvPr>
        <xdr:cNvSpPr txBox="1"/>
      </xdr:nvSpPr>
      <xdr:spPr>
        <a:xfrm>
          <a:off x="10515600" y="1457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26116</xdr:rowOff>
    </xdr:from>
    <xdr:to>
      <xdr:col>50</xdr:col>
      <xdr:colOff>165100</xdr:colOff>
      <xdr:row>85</xdr:row>
      <xdr:rowOff>127716</xdr:rowOff>
    </xdr:to>
    <xdr:sp macro="" textlink="">
      <xdr:nvSpPr>
        <xdr:cNvPr id="356" name="楕円 355">
          <a:extLst>
            <a:ext uri="{FF2B5EF4-FFF2-40B4-BE49-F238E27FC236}">
              <a16:creationId xmlns:a16="http://schemas.microsoft.com/office/drawing/2014/main" id="{CF1DB63A-42C8-4E86-BEF1-0FAB22E2FFCA}"/>
            </a:ext>
          </a:extLst>
        </xdr:cNvPr>
        <xdr:cNvSpPr/>
      </xdr:nvSpPr>
      <xdr:spPr>
        <a:xfrm>
          <a:off x="9588500" y="145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72985</xdr:rowOff>
    </xdr:from>
    <xdr:to>
      <xdr:col>55</xdr:col>
      <xdr:colOff>0</xdr:colOff>
      <xdr:row>85</xdr:row>
      <xdr:rowOff>76916</xdr:rowOff>
    </xdr:to>
    <xdr:cxnSp macro="">
      <xdr:nvCxnSpPr>
        <xdr:cNvPr id="357" name="直線コネクタ 356">
          <a:extLst>
            <a:ext uri="{FF2B5EF4-FFF2-40B4-BE49-F238E27FC236}">
              <a16:creationId xmlns:a16="http://schemas.microsoft.com/office/drawing/2014/main" id="{092F04AF-3F91-4EB2-99F8-3C0CEACA4ACE}"/>
            </a:ext>
          </a:extLst>
        </xdr:cNvPr>
        <xdr:cNvCxnSpPr/>
      </xdr:nvCxnSpPr>
      <xdr:spPr>
        <a:xfrm flipV="1">
          <a:off x="9639300" y="14646235"/>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31694</xdr:rowOff>
    </xdr:from>
    <xdr:to>
      <xdr:col>46</xdr:col>
      <xdr:colOff>38100</xdr:colOff>
      <xdr:row>85</xdr:row>
      <xdr:rowOff>133294</xdr:rowOff>
    </xdr:to>
    <xdr:sp macro="" textlink="">
      <xdr:nvSpPr>
        <xdr:cNvPr id="358" name="楕円 357">
          <a:extLst>
            <a:ext uri="{FF2B5EF4-FFF2-40B4-BE49-F238E27FC236}">
              <a16:creationId xmlns:a16="http://schemas.microsoft.com/office/drawing/2014/main" id="{11F1879B-CE81-4084-972B-CF3FB77E934B}"/>
            </a:ext>
          </a:extLst>
        </xdr:cNvPr>
        <xdr:cNvSpPr/>
      </xdr:nvSpPr>
      <xdr:spPr>
        <a:xfrm>
          <a:off x="8699500" y="146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76916</xdr:rowOff>
    </xdr:from>
    <xdr:to>
      <xdr:col>50</xdr:col>
      <xdr:colOff>114300</xdr:colOff>
      <xdr:row>85</xdr:row>
      <xdr:rowOff>82494</xdr:rowOff>
    </xdr:to>
    <xdr:cxnSp macro="">
      <xdr:nvCxnSpPr>
        <xdr:cNvPr id="359" name="直線コネクタ 358">
          <a:extLst>
            <a:ext uri="{FF2B5EF4-FFF2-40B4-BE49-F238E27FC236}">
              <a16:creationId xmlns:a16="http://schemas.microsoft.com/office/drawing/2014/main" id="{EE1089ED-A9E7-4409-B689-504B9EF588B3}"/>
            </a:ext>
          </a:extLst>
        </xdr:cNvPr>
        <xdr:cNvCxnSpPr/>
      </xdr:nvCxnSpPr>
      <xdr:spPr>
        <a:xfrm flipV="1">
          <a:off x="8750300" y="1465016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35581</xdr:rowOff>
    </xdr:from>
    <xdr:to>
      <xdr:col>41</xdr:col>
      <xdr:colOff>101600</xdr:colOff>
      <xdr:row>85</xdr:row>
      <xdr:rowOff>137181</xdr:rowOff>
    </xdr:to>
    <xdr:sp macro="" textlink="">
      <xdr:nvSpPr>
        <xdr:cNvPr id="360" name="楕円 359">
          <a:extLst>
            <a:ext uri="{FF2B5EF4-FFF2-40B4-BE49-F238E27FC236}">
              <a16:creationId xmlns:a16="http://schemas.microsoft.com/office/drawing/2014/main" id="{4520EF03-140E-4F16-9BBE-BD665562A033}"/>
            </a:ext>
          </a:extLst>
        </xdr:cNvPr>
        <xdr:cNvSpPr/>
      </xdr:nvSpPr>
      <xdr:spPr>
        <a:xfrm>
          <a:off x="7810500" y="146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82494</xdr:rowOff>
    </xdr:from>
    <xdr:to>
      <xdr:col>45</xdr:col>
      <xdr:colOff>177800</xdr:colOff>
      <xdr:row>85</xdr:row>
      <xdr:rowOff>86381</xdr:rowOff>
    </xdr:to>
    <xdr:cxnSp macro="">
      <xdr:nvCxnSpPr>
        <xdr:cNvPr id="361" name="直線コネクタ 360">
          <a:extLst>
            <a:ext uri="{FF2B5EF4-FFF2-40B4-BE49-F238E27FC236}">
              <a16:creationId xmlns:a16="http://schemas.microsoft.com/office/drawing/2014/main" id="{DB422E4B-EBBB-4FBB-93E9-6183CCAB8A29}"/>
            </a:ext>
          </a:extLst>
        </xdr:cNvPr>
        <xdr:cNvCxnSpPr/>
      </xdr:nvCxnSpPr>
      <xdr:spPr>
        <a:xfrm flipV="1">
          <a:off x="7861300" y="1465574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39146</xdr:rowOff>
    </xdr:from>
    <xdr:to>
      <xdr:col>36</xdr:col>
      <xdr:colOff>165100</xdr:colOff>
      <xdr:row>85</xdr:row>
      <xdr:rowOff>140746</xdr:rowOff>
    </xdr:to>
    <xdr:sp macro="" textlink="">
      <xdr:nvSpPr>
        <xdr:cNvPr id="362" name="楕円 361">
          <a:extLst>
            <a:ext uri="{FF2B5EF4-FFF2-40B4-BE49-F238E27FC236}">
              <a16:creationId xmlns:a16="http://schemas.microsoft.com/office/drawing/2014/main" id="{86F25ABE-22FC-4456-B450-C872699C8F98}"/>
            </a:ext>
          </a:extLst>
        </xdr:cNvPr>
        <xdr:cNvSpPr/>
      </xdr:nvSpPr>
      <xdr:spPr>
        <a:xfrm>
          <a:off x="6921500" y="146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86381</xdr:rowOff>
    </xdr:from>
    <xdr:to>
      <xdr:col>41</xdr:col>
      <xdr:colOff>50800</xdr:colOff>
      <xdr:row>85</xdr:row>
      <xdr:rowOff>89946</xdr:rowOff>
    </xdr:to>
    <xdr:cxnSp macro="">
      <xdr:nvCxnSpPr>
        <xdr:cNvPr id="363" name="直線コネクタ 362">
          <a:extLst>
            <a:ext uri="{FF2B5EF4-FFF2-40B4-BE49-F238E27FC236}">
              <a16:creationId xmlns:a16="http://schemas.microsoft.com/office/drawing/2014/main" id="{5FBEFB73-2C7F-412F-8336-C9F6BE487A4F}"/>
            </a:ext>
          </a:extLst>
        </xdr:cNvPr>
        <xdr:cNvCxnSpPr/>
      </xdr:nvCxnSpPr>
      <xdr:spPr>
        <a:xfrm flipV="1">
          <a:off x="6972300" y="14659631"/>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62C9084A-A1D1-48C9-A4AE-73B7309F94F6}"/>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3F3892B-6E96-472D-A373-723F9EFFBD53}"/>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4545C194-F76E-4C79-B745-27EF3EB0747E}"/>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0A7C6DB6-015F-438E-9C58-63E7233C49E2}"/>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118843</xdr:rowOff>
    </xdr:from>
    <xdr:ext cx="469744" cy="259045"/>
    <xdr:sp macro="" textlink="">
      <xdr:nvSpPr>
        <xdr:cNvPr id="368" name="n_1mainValue【公営住宅】&#10;一人当たり面積">
          <a:extLst>
            <a:ext uri="{FF2B5EF4-FFF2-40B4-BE49-F238E27FC236}">
              <a16:creationId xmlns:a16="http://schemas.microsoft.com/office/drawing/2014/main" id="{F65B650B-BC92-43E8-A225-1555395B71A6}"/>
            </a:ext>
          </a:extLst>
        </xdr:cNvPr>
        <xdr:cNvSpPr txBox="1"/>
      </xdr:nvSpPr>
      <xdr:spPr>
        <a:xfrm>
          <a:off x="9391727" y="14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124421</xdr:rowOff>
    </xdr:from>
    <xdr:ext cx="469744" cy="259045"/>
    <xdr:sp macro="" textlink="">
      <xdr:nvSpPr>
        <xdr:cNvPr id="369" name="n_2mainValue【公営住宅】&#10;一人当たり面積">
          <a:extLst>
            <a:ext uri="{FF2B5EF4-FFF2-40B4-BE49-F238E27FC236}">
              <a16:creationId xmlns:a16="http://schemas.microsoft.com/office/drawing/2014/main" id="{FFF700B9-3781-422C-BBC6-206713A4FD5C}"/>
            </a:ext>
          </a:extLst>
        </xdr:cNvPr>
        <xdr:cNvSpPr txBox="1"/>
      </xdr:nvSpPr>
      <xdr:spPr>
        <a:xfrm>
          <a:off x="8515427" y="146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128308</xdr:rowOff>
    </xdr:from>
    <xdr:ext cx="469744" cy="259045"/>
    <xdr:sp macro="" textlink="">
      <xdr:nvSpPr>
        <xdr:cNvPr id="370" name="n_3mainValue【公営住宅】&#10;一人当たり面積">
          <a:extLst>
            <a:ext uri="{FF2B5EF4-FFF2-40B4-BE49-F238E27FC236}">
              <a16:creationId xmlns:a16="http://schemas.microsoft.com/office/drawing/2014/main" id="{6575A80E-C947-480E-8346-22FC444D93DA}"/>
            </a:ext>
          </a:extLst>
        </xdr:cNvPr>
        <xdr:cNvSpPr txBox="1"/>
      </xdr:nvSpPr>
      <xdr:spPr>
        <a:xfrm>
          <a:off x="7626427" y="1470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131873</xdr:rowOff>
    </xdr:from>
    <xdr:ext cx="469744" cy="259045"/>
    <xdr:sp macro="" textlink="">
      <xdr:nvSpPr>
        <xdr:cNvPr id="371" name="n_4mainValue【公営住宅】&#10;一人当たり面積">
          <a:extLst>
            <a:ext uri="{FF2B5EF4-FFF2-40B4-BE49-F238E27FC236}">
              <a16:creationId xmlns:a16="http://schemas.microsoft.com/office/drawing/2014/main" id="{E507891C-0E62-4DD8-B7AC-3D86DC04F2CF}"/>
            </a:ext>
          </a:extLst>
        </xdr:cNvPr>
        <xdr:cNvSpPr txBox="1"/>
      </xdr:nvSpPr>
      <xdr:spPr>
        <a:xfrm>
          <a:off x="6737427" y="1470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214CAED-C959-49FC-945B-58AE929C83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F243283-E348-41E6-A5A9-F1F74E6970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4D398C5-1D94-46E8-BF4C-D2422B22DF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4A1116CC-05FC-44A7-A3CC-7FC11B49F1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29476D5-3BB3-473F-9AA5-C0F7C29C23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E592AB-AD39-46E2-A303-5D11862587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DA2B05D-CD04-4073-B1AF-0E6FE9F20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B7C0CD2-FE71-4E39-8E4F-7D40CF2ABB0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B15072D-74B1-4632-9D88-36DF34F6D7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9B785394-8501-47CF-B8E9-732EF761F6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42DB5A93-BE49-4BE8-801B-38FC6A89BF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A8C2F74B-D17C-495F-AADB-4C2E88B4F3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4F6AC65-607F-4CE6-B0D3-3111DCBB5B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1E0CFBBA-949E-4C60-8FDF-7260DB2A0C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A7E3B280-449A-4EF5-9A17-A9574C9462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AE3F3616-950A-4C0A-B9A9-854594219E6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DE642EE2-135C-4AE3-914D-432EF7927C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944EEB94-6F68-42F7-96C1-D3F75D87C0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8A28D399-249F-4304-8198-CD53CD2A9D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6A88101-2EF2-4B4F-8454-51DCB8F73B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79B5C72-8C1E-4D5C-9CA3-BE8C01E679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3F1A65BC-AE96-49CB-8175-630E185980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5723964C-9C0F-45A8-85F0-3D26569EBB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70406EE-7881-4BF6-A2B3-BD058B0597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4C46677-65C5-4EC7-93A8-8EDAEBA980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CE03EE9-D5CA-4CA1-AC9D-53A2ECAA06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8569B67-ACC7-490B-9CA3-46EA1FA197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FC1E5D09-00ED-4610-8B9A-BB983FA75FB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1D8FFB89-4F57-4D45-AB41-F2BC4FA8F0B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B6470759-E3DB-4D41-A608-8BB4764431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19E20C6-93F9-4E67-A18F-961BC7299F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A086EC17-9523-4907-ADE3-2B2AFC59BC3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21E0185E-6FBC-4289-8993-31A83E1A17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D31C5FA5-773B-4382-B0A3-36A8AC8AC6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459269E7-98FA-473F-82A1-DDEF52E854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78135C35-6F84-4074-A207-A3039A6DC79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2D2CB05E-16B2-4890-A295-225DCCC575C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FA2CFCE2-620F-497B-97BA-DF88EE3304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E3155B6F-2B5F-490C-AD6C-F40A6816F9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486E425E-FF4A-4D62-83BB-E3B30DEA2B4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135BA86F-71C6-45A6-8016-CE264C44606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5C4A0DFF-4565-4542-910E-2C25638C97A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105E7644-1F40-49F5-BAB2-4A10721B8D0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C8763DE-B399-4530-9344-69495255CC4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0ADBBF6-9A04-49D9-8B99-339DF5C8609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C8DAD1AA-67E0-4D6F-98C2-A8B3701A5B18}"/>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E23081FC-8EF9-40AE-8006-662FF2D34C9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7364A0CE-986D-4432-8164-2E169BF3C227}"/>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81F29BD9-7BC2-4B2A-AAC3-93E93B4651F8}"/>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4B52FED0-F201-44C1-971B-7F34315F40BD}"/>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9E3CA8C-3F93-4DC1-939E-CF2E9FDC6F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948647D-B611-4337-80F9-37149F9ED7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BD6FFD1-D846-4997-9CF4-16C693FDE8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DB34ECD-8399-4998-A29A-15058D4D59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1A5E3C0-F3E4-4718-AEC2-8CAD580706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xdr:rowOff>
    </xdr:from>
    <xdr:to>
      <xdr:col>85</xdr:col>
      <xdr:colOff>177800</xdr:colOff>
      <xdr:row>40</xdr:row>
      <xdr:rowOff>109220</xdr:rowOff>
    </xdr:to>
    <xdr:sp macro="" textlink="">
      <xdr:nvSpPr>
        <xdr:cNvPr id="427" name="楕円 426">
          <a:extLst>
            <a:ext uri="{FF2B5EF4-FFF2-40B4-BE49-F238E27FC236}">
              <a16:creationId xmlns:a16="http://schemas.microsoft.com/office/drawing/2014/main" id="{456913C4-2191-424E-A2EF-2B14105ECBAC}"/>
            </a:ext>
          </a:extLst>
        </xdr:cNvPr>
        <xdr:cNvSpPr/>
      </xdr:nvSpPr>
      <xdr:spPr>
        <a:xfrm>
          <a:off x="162687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93997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76890D59-643C-4A95-A6E6-0D8A60629A1E}"/>
            </a:ext>
          </a:extLst>
        </xdr:cNvPr>
        <xdr:cNvSpPr txBox="1"/>
      </xdr:nvSpPr>
      <xdr:spPr>
        <a:xfrm>
          <a:off x="16357600" y="678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xdr:rowOff>
    </xdr:from>
    <xdr:to>
      <xdr:col>81</xdr:col>
      <xdr:colOff>101600</xdr:colOff>
      <xdr:row>40</xdr:row>
      <xdr:rowOff>109220</xdr:rowOff>
    </xdr:to>
    <xdr:sp macro="" textlink="">
      <xdr:nvSpPr>
        <xdr:cNvPr id="429" name="楕円 428">
          <a:extLst>
            <a:ext uri="{FF2B5EF4-FFF2-40B4-BE49-F238E27FC236}">
              <a16:creationId xmlns:a16="http://schemas.microsoft.com/office/drawing/2014/main" id="{0EB4C539-D549-4658-9965-3FBC4D437B98}"/>
            </a:ext>
          </a:extLst>
        </xdr:cNvPr>
        <xdr:cNvSpPr/>
      </xdr:nvSpPr>
      <xdr:spPr>
        <a:xfrm>
          <a:off x="15430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58420</xdr:rowOff>
    </xdr:from>
    <xdr:to>
      <xdr:col>85</xdr:col>
      <xdr:colOff>127000</xdr:colOff>
      <xdr:row>40</xdr:row>
      <xdr:rowOff>58420</xdr:rowOff>
    </xdr:to>
    <xdr:cxnSp macro="">
      <xdr:nvCxnSpPr>
        <xdr:cNvPr id="430" name="直線コネクタ 429">
          <a:extLst>
            <a:ext uri="{FF2B5EF4-FFF2-40B4-BE49-F238E27FC236}">
              <a16:creationId xmlns:a16="http://schemas.microsoft.com/office/drawing/2014/main" id="{9DFA1284-FFBC-4BA8-BB52-7A1FADAD0860}"/>
            </a:ext>
          </a:extLst>
        </xdr:cNvPr>
        <xdr:cNvCxnSpPr/>
      </xdr:nvCxnSpPr>
      <xdr:spPr>
        <a:xfrm>
          <a:off x="15481300" y="6916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31" name="楕円 430">
          <a:extLst>
            <a:ext uri="{FF2B5EF4-FFF2-40B4-BE49-F238E27FC236}">
              <a16:creationId xmlns:a16="http://schemas.microsoft.com/office/drawing/2014/main" id="{558F49C2-1C4E-4DE2-8198-5F88EB634ECA}"/>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58420</xdr:rowOff>
    </xdr:to>
    <xdr:cxnSp macro="">
      <xdr:nvCxnSpPr>
        <xdr:cNvPr id="432" name="直線コネクタ 431">
          <a:extLst>
            <a:ext uri="{FF2B5EF4-FFF2-40B4-BE49-F238E27FC236}">
              <a16:creationId xmlns:a16="http://schemas.microsoft.com/office/drawing/2014/main" id="{60E64DC1-5774-46FD-A6A7-0E3F13676182}"/>
            </a:ext>
          </a:extLst>
        </xdr:cNvPr>
        <xdr:cNvCxnSpPr/>
      </xdr:nvCxnSpPr>
      <xdr:spPr>
        <a:xfrm>
          <a:off x="14592300" y="6888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123190</xdr:rowOff>
    </xdr:from>
    <xdr:to>
      <xdr:col>72</xdr:col>
      <xdr:colOff>38100</xdr:colOff>
      <xdr:row>40</xdr:row>
      <xdr:rowOff>53340</xdr:rowOff>
    </xdr:to>
    <xdr:sp macro="" textlink="">
      <xdr:nvSpPr>
        <xdr:cNvPr id="433" name="楕円 432">
          <a:extLst>
            <a:ext uri="{FF2B5EF4-FFF2-40B4-BE49-F238E27FC236}">
              <a16:creationId xmlns:a16="http://schemas.microsoft.com/office/drawing/2014/main" id="{9CC95E9F-E9F8-4170-BF14-E535391758A8}"/>
            </a:ext>
          </a:extLst>
        </xdr:cNvPr>
        <xdr:cNvSpPr/>
      </xdr:nvSpPr>
      <xdr:spPr>
        <a:xfrm>
          <a:off x="13652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2540</xdr:rowOff>
    </xdr:from>
    <xdr:to>
      <xdr:col>76</xdr:col>
      <xdr:colOff>114300</xdr:colOff>
      <xdr:row>40</xdr:row>
      <xdr:rowOff>30480</xdr:rowOff>
    </xdr:to>
    <xdr:cxnSp macro="">
      <xdr:nvCxnSpPr>
        <xdr:cNvPr id="434" name="直線コネクタ 433">
          <a:extLst>
            <a:ext uri="{FF2B5EF4-FFF2-40B4-BE49-F238E27FC236}">
              <a16:creationId xmlns:a16="http://schemas.microsoft.com/office/drawing/2014/main" id="{73BEFEA0-E25C-4C72-B2BA-18E564632272}"/>
            </a:ext>
          </a:extLst>
        </xdr:cNvPr>
        <xdr:cNvCxnSpPr/>
      </xdr:nvCxnSpPr>
      <xdr:spPr>
        <a:xfrm>
          <a:off x="13703300" y="68605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95250</xdr:rowOff>
    </xdr:from>
    <xdr:to>
      <xdr:col>67</xdr:col>
      <xdr:colOff>101600</xdr:colOff>
      <xdr:row>40</xdr:row>
      <xdr:rowOff>25400</xdr:rowOff>
    </xdr:to>
    <xdr:sp macro="" textlink="">
      <xdr:nvSpPr>
        <xdr:cNvPr id="435" name="楕円 434">
          <a:extLst>
            <a:ext uri="{FF2B5EF4-FFF2-40B4-BE49-F238E27FC236}">
              <a16:creationId xmlns:a16="http://schemas.microsoft.com/office/drawing/2014/main" id="{13453B67-F604-4FCF-80B1-E84DBB074351}"/>
            </a:ext>
          </a:extLst>
        </xdr:cNvPr>
        <xdr:cNvSpPr/>
      </xdr:nvSpPr>
      <xdr:spPr>
        <a:xfrm>
          <a:off x="12763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146050</xdr:rowOff>
    </xdr:from>
    <xdr:to>
      <xdr:col>71</xdr:col>
      <xdr:colOff>177800</xdr:colOff>
      <xdr:row>40</xdr:row>
      <xdr:rowOff>2540</xdr:rowOff>
    </xdr:to>
    <xdr:cxnSp macro="">
      <xdr:nvCxnSpPr>
        <xdr:cNvPr id="436" name="直線コネクタ 435">
          <a:extLst>
            <a:ext uri="{FF2B5EF4-FFF2-40B4-BE49-F238E27FC236}">
              <a16:creationId xmlns:a16="http://schemas.microsoft.com/office/drawing/2014/main" id="{90360371-655A-4FBE-B6D0-CD58A9CF497D}"/>
            </a:ext>
          </a:extLst>
        </xdr:cNvPr>
        <xdr:cNvCxnSpPr/>
      </xdr:nvCxnSpPr>
      <xdr:spPr>
        <a:xfrm>
          <a:off x="12814300" y="68326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AC62EB41-4805-470C-9390-50E7B01ED6F9}"/>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B0329ECC-D777-44C5-9D24-9BF838BDA151}"/>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88FA23A0-8C94-4291-921B-BFFDDD72AFFC}"/>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7E31D836-19E2-41E3-B8F7-9CD63DCDF71C}"/>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100347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7C9907E9-7441-4C67-952D-DA759D103C6F}"/>
            </a:ext>
          </a:extLst>
        </xdr:cNvPr>
        <xdr:cNvSpPr txBox="1"/>
      </xdr:nvSpPr>
      <xdr:spPr>
        <a:xfrm>
          <a:off x="15266044"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0573D2E-EE0C-40EF-90E3-D30A8D14EB3A}"/>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44467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9D009DA-772E-4A40-AB87-66781F87CB4F}"/>
            </a:ext>
          </a:extLst>
        </xdr:cNvPr>
        <xdr:cNvSpPr txBox="1"/>
      </xdr:nvSpPr>
      <xdr:spPr>
        <a:xfrm>
          <a:off x="13500744" y="690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16527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358FCB7-5DAC-4D33-87C1-917F4C248E20}"/>
            </a:ext>
          </a:extLst>
        </xdr:cNvPr>
        <xdr:cNvSpPr txBox="1"/>
      </xdr:nvSpPr>
      <xdr:spPr>
        <a:xfrm>
          <a:off x="12611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535813F-B139-4EA0-B53A-79FD9DFA68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7A85F3F-BFA4-4561-AA9D-BF48ED6B4F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1E142DA9-5A33-418D-88FE-791814C0B1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D8618489-B331-4996-9563-3E4F5D7E27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487AA91B-ED71-49DC-9526-44A953F5CD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26BBBC3-802E-4664-8730-367D872437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73BA695-FD48-4334-A8A6-8D28FA2F7D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2AC6EFBB-9492-4F5F-A6E4-119FFAAB02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6F9AB21-84AB-4F8C-B099-B0891977F4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B40B181-8EAC-4B50-BD97-4CBCEEF4726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91E48977-C22F-4B53-A508-A48B0F7807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241FC2CA-0797-4820-8CE8-AB20AC0DA26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B5706060-42F8-47B3-A4DB-DFD8EA2A752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AB56FB33-C455-474E-8E61-0BBF9BCC33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24F3C508-F542-491B-B5EC-82D2433152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AF248578-4FAB-4E1F-96C4-8CF04F6D00F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54E6C765-0F33-4B1D-B387-941FCE8E9B8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A33958DC-EDA9-475D-B546-98DE177EE94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1E800CED-A7C6-4DEE-B174-6671A78C321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BCEF4243-832E-4F1A-AB9A-404568895C5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7A53BE4E-E889-4531-8659-FFF07CF793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F4AC2073-746E-4DB0-B556-14245AA5A5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4F5E357B-8B23-46FB-B695-761E8BE005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9DC37615-CEFD-4304-AE4A-C1DB75D5ECB2}"/>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A5E9DDF-08B3-49AE-9008-F212F0C33A02}"/>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8FEF9A14-E61D-4FE8-AB9B-1BDA74AEBC5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62FFBECE-D959-4488-AD36-5D3B6F87EE6D}"/>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7DE1DE00-B6A9-4A7F-8860-D76968183064}"/>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107B26A-5275-49BA-BEC7-BCF7F307A57B}"/>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DB734B7-CCDA-4FF0-B79C-325383A30B05}"/>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C71459F3-1E65-402E-B114-B59CA63960CD}"/>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25C2E6E5-F392-4314-90B8-C09D6C673584}"/>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4A91F313-BD1F-49A1-B5EA-C1B82BDC534E}"/>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B6701A9A-53B5-4C68-B29F-38F671A7BB56}"/>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D666644-E4AF-4221-8958-6F176802BD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29276B0-A96C-4D01-9673-3FB47D7B15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DD2F668-EA54-46A6-9CDE-8AB606CE6D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251B027-B29C-486B-8370-82406D2A61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357BB7C-A9F3-4013-BB24-7514A187DE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4" name="楕円 483">
          <a:extLst>
            <a:ext uri="{FF2B5EF4-FFF2-40B4-BE49-F238E27FC236}">
              <a16:creationId xmlns:a16="http://schemas.microsoft.com/office/drawing/2014/main" id="{9CC0AAB4-FEEE-4970-A944-C85D5C6DA601}"/>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A89E619C-A0FB-456F-B9E6-ADDC45A17CE7}"/>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86" name="楕円 485">
          <a:extLst>
            <a:ext uri="{FF2B5EF4-FFF2-40B4-BE49-F238E27FC236}">
              <a16:creationId xmlns:a16="http://schemas.microsoft.com/office/drawing/2014/main" id="{574FF41E-2E36-4C74-B76D-25017C578F45}"/>
            </a:ext>
          </a:extLst>
        </xdr:cNvPr>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57912</xdr:rowOff>
    </xdr:to>
    <xdr:cxnSp macro="">
      <xdr:nvCxnSpPr>
        <xdr:cNvPr id="487" name="直線コネクタ 486">
          <a:extLst>
            <a:ext uri="{FF2B5EF4-FFF2-40B4-BE49-F238E27FC236}">
              <a16:creationId xmlns:a16="http://schemas.microsoft.com/office/drawing/2014/main" id="{94C33855-2134-4E2E-ABBE-7CB63B23683E}"/>
            </a:ext>
          </a:extLst>
        </xdr:cNvPr>
        <xdr:cNvCxnSpPr/>
      </xdr:nvCxnSpPr>
      <xdr:spPr>
        <a:xfrm flipV="1">
          <a:off x="21323300" y="690372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20828</xdr:rowOff>
    </xdr:from>
    <xdr:to>
      <xdr:col>107</xdr:col>
      <xdr:colOff>101600</xdr:colOff>
      <xdr:row>40</xdr:row>
      <xdr:rowOff>122428</xdr:rowOff>
    </xdr:to>
    <xdr:sp macro="" textlink="">
      <xdr:nvSpPr>
        <xdr:cNvPr id="488" name="楕円 487">
          <a:extLst>
            <a:ext uri="{FF2B5EF4-FFF2-40B4-BE49-F238E27FC236}">
              <a16:creationId xmlns:a16="http://schemas.microsoft.com/office/drawing/2014/main" id="{42957DC6-D4CC-4B77-8782-42694A6282BF}"/>
            </a:ext>
          </a:extLst>
        </xdr:cNvPr>
        <xdr:cNvSpPr/>
      </xdr:nvSpPr>
      <xdr:spPr>
        <a:xfrm>
          <a:off x="20383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71628</xdr:rowOff>
    </xdr:to>
    <xdr:cxnSp macro="">
      <xdr:nvCxnSpPr>
        <xdr:cNvPr id="489" name="直線コネクタ 488">
          <a:extLst>
            <a:ext uri="{FF2B5EF4-FFF2-40B4-BE49-F238E27FC236}">
              <a16:creationId xmlns:a16="http://schemas.microsoft.com/office/drawing/2014/main" id="{C36C7081-B360-4944-B2A2-5D1957792D09}"/>
            </a:ext>
          </a:extLst>
        </xdr:cNvPr>
        <xdr:cNvCxnSpPr/>
      </xdr:nvCxnSpPr>
      <xdr:spPr>
        <a:xfrm flipV="1">
          <a:off x="20434300" y="6915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30734</xdr:rowOff>
    </xdr:from>
    <xdr:to>
      <xdr:col>102</xdr:col>
      <xdr:colOff>165100</xdr:colOff>
      <xdr:row>40</xdr:row>
      <xdr:rowOff>132334</xdr:rowOff>
    </xdr:to>
    <xdr:sp macro="" textlink="">
      <xdr:nvSpPr>
        <xdr:cNvPr id="490" name="楕円 489">
          <a:extLst>
            <a:ext uri="{FF2B5EF4-FFF2-40B4-BE49-F238E27FC236}">
              <a16:creationId xmlns:a16="http://schemas.microsoft.com/office/drawing/2014/main" id="{4794F22D-D9A1-4616-A77E-2D8701D45C3B}"/>
            </a:ext>
          </a:extLst>
        </xdr:cNvPr>
        <xdr:cNvSpPr/>
      </xdr:nvSpPr>
      <xdr:spPr>
        <a:xfrm>
          <a:off x="19494500" y="68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71628</xdr:rowOff>
    </xdr:from>
    <xdr:to>
      <xdr:col>107</xdr:col>
      <xdr:colOff>50800</xdr:colOff>
      <xdr:row>40</xdr:row>
      <xdr:rowOff>81534</xdr:rowOff>
    </xdr:to>
    <xdr:cxnSp macro="">
      <xdr:nvCxnSpPr>
        <xdr:cNvPr id="491" name="直線コネクタ 490">
          <a:extLst>
            <a:ext uri="{FF2B5EF4-FFF2-40B4-BE49-F238E27FC236}">
              <a16:creationId xmlns:a16="http://schemas.microsoft.com/office/drawing/2014/main" id="{F3267EA6-A39D-4508-B8AE-4214FBC20A55}"/>
            </a:ext>
          </a:extLst>
        </xdr:cNvPr>
        <xdr:cNvCxnSpPr/>
      </xdr:nvCxnSpPr>
      <xdr:spPr>
        <a:xfrm flipV="1">
          <a:off x="19545300" y="692962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492" name="楕円 491">
          <a:extLst>
            <a:ext uri="{FF2B5EF4-FFF2-40B4-BE49-F238E27FC236}">
              <a16:creationId xmlns:a16="http://schemas.microsoft.com/office/drawing/2014/main" id="{8A0F58A2-790D-4192-8ED7-35DEFC9C8075}"/>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81534</xdr:rowOff>
    </xdr:from>
    <xdr:to>
      <xdr:col>102</xdr:col>
      <xdr:colOff>114300</xdr:colOff>
      <xdr:row>40</xdr:row>
      <xdr:rowOff>89916</xdr:rowOff>
    </xdr:to>
    <xdr:cxnSp macro="">
      <xdr:nvCxnSpPr>
        <xdr:cNvPr id="493" name="直線コネクタ 492">
          <a:extLst>
            <a:ext uri="{FF2B5EF4-FFF2-40B4-BE49-F238E27FC236}">
              <a16:creationId xmlns:a16="http://schemas.microsoft.com/office/drawing/2014/main" id="{8A611174-569E-4294-9A46-8CDD1F7E0188}"/>
            </a:ext>
          </a:extLst>
        </xdr:cNvPr>
        <xdr:cNvCxnSpPr/>
      </xdr:nvCxnSpPr>
      <xdr:spPr>
        <a:xfrm flipV="1">
          <a:off x="18656300" y="693953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9F9B7FD9-40ED-486C-99E9-8EB257700FBA}"/>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29E596E2-F64A-4FD8-B7C2-C56BA1ABCF19}"/>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D6CDEC1B-3A7F-44C9-8FA9-789FEFA3C4B6}"/>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6EA7707-720C-4647-A6FE-36AA70CC2081}"/>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D817320D-FA51-409D-A85D-5BCD228A7CB1}"/>
            </a:ext>
          </a:extLst>
        </xdr:cNvPr>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113555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19EB312-374E-48CF-A80F-15BA6A949E67}"/>
            </a:ext>
          </a:extLst>
        </xdr:cNvPr>
        <xdr:cNvSpPr txBox="1"/>
      </xdr:nvSpPr>
      <xdr:spPr>
        <a:xfrm>
          <a:off x="20199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123461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7B8C3CE-8871-448E-8DEB-DD88A1B05C1E}"/>
            </a:ext>
          </a:extLst>
        </xdr:cNvPr>
        <xdr:cNvSpPr txBox="1"/>
      </xdr:nvSpPr>
      <xdr:spPr>
        <a:xfrm>
          <a:off x="19310427" y="698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E36996FC-5ADA-4DBC-8992-28ADD15E4630}"/>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F45C5F4-1003-4A6E-9ED4-77AE221A48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6A5AE24D-60B6-4EEC-AEC6-1F93121E16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23F8DBB-90DE-4E42-8107-AA5B2F8B43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BCE20E81-9564-4787-BD32-6E120F29DD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9D96261A-4FD4-4CB2-A402-A59850B0FD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90AA652-E488-4235-8C37-46008CE482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D604328F-2717-435A-9F4B-7B23D74095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5A008576-C3CE-4647-9748-9F7CED74CA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6C4FB553-DB63-4C8B-B5C4-3C6A634858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F5119286-3130-4EB3-8BF2-8A32ABC82C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6F08CEB4-A717-4D75-9B3B-1654C858EE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60D19B6E-11E8-4377-B854-5B94EE703B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F96B7B17-1997-43BF-BCDD-EF8799F190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B0517282-1EAD-4063-93BC-F153D769DA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D7C9659F-87E8-433C-8477-D3D8954D17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43625B25-2CAD-42D1-9C4D-D6E9717D7C3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79631B11-D366-4010-A5AC-7AA51D87DE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274459EA-4774-4D19-91E9-FFBBEF1335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44EB491E-A268-436B-9499-5FCE9194F7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0CD4762B-124C-4139-B989-AF9EBF91C4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94039C88-3291-4BC4-9C07-76C2B2B7B2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8CE6DB8F-3AB5-4541-9E4D-BFA11CFBD9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6F4B7F55-83E1-4DF9-90F9-29888E1B25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0F857099-933A-4D37-9C15-2AE16816CA3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9C302C82-D627-467B-919C-AD5F9A4EF3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A8CC237F-5445-4F86-A821-DE46D2FE24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6E2234E0-6E2B-4BE2-8BD9-13D0B710C2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21E52C16-A29B-45C8-853C-76EA9FE5B3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5DA8BFA5-5C79-49F8-9550-514D6967B2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3B0023C3-FF6C-462C-BE84-860B5D722D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8B24D33A-2061-4201-9842-FE64E7C5C5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5C4E0C3F-EDDA-4A8B-B8A4-6650323BDB0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3B11B8FF-86EB-496B-8557-86ED7EF1F6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97AC0D1D-7C1F-46A9-ACCF-7B3EEA796B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481A5EAA-B16D-4B51-A599-D47732AE40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90EC36C1-6F8A-4141-A6F3-F79972EDFA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82FC4F95-C714-403B-8419-6EBA01C384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B457318B-BA30-422D-8478-167FB120F6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5953D1C7-6113-4961-9E96-689315D87F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F9CE312A-6E57-4E22-BC26-9E1355526E8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2" name="正方形/長方形 541">
          <a:extLst>
            <a:ext uri="{FF2B5EF4-FFF2-40B4-BE49-F238E27FC236}">
              <a16:creationId xmlns:a16="http://schemas.microsoft.com/office/drawing/2014/main" id="{8417B7FF-028B-4473-9B64-0FC2F76AB6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3" name="正方形/長方形 542">
          <a:extLst>
            <a:ext uri="{FF2B5EF4-FFF2-40B4-BE49-F238E27FC236}">
              <a16:creationId xmlns:a16="http://schemas.microsoft.com/office/drawing/2014/main" id="{36B9AE78-4240-4E1F-AA1F-79FB5F8D1D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4" name="正方形/長方形 543">
          <a:extLst>
            <a:ext uri="{FF2B5EF4-FFF2-40B4-BE49-F238E27FC236}">
              <a16:creationId xmlns:a16="http://schemas.microsoft.com/office/drawing/2014/main" id="{10D4A78E-9BDE-4AEF-920D-F9B49704D7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5" name="正方形/長方形 544">
          <a:extLst>
            <a:ext uri="{FF2B5EF4-FFF2-40B4-BE49-F238E27FC236}">
              <a16:creationId xmlns:a16="http://schemas.microsoft.com/office/drawing/2014/main" id="{FE5AC487-8AC7-4688-BE9F-91992DD084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6" name="正方形/長方形 545">
          <a:extLst>
            <a:ext uri="{FF2B5EF4-FFF2-40B4-BE49-F238E27FC236}">
              <a16:creationId xmlns:a16="http://schemas.microsoft.com/office/drawing/2014/main" id="{201DFB8A-2238-4D5A-8CB1-D5AA2BBCE7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7" name="正方形/長方形 546">
          <a:extLst>
            <a:ext uri="{FF2B5EF4-FFF2-40B4-BE49-F238E27FC236}">
              <a16:creationId xmlns:a16="http://schemas.microsoft.com/office/drawing/2014/main" id="{C82A8302-4718-46BE-9E86-BBCB6F4F49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8" name="正方形/長方形 547">
          <a:extLst>
            <a:ext uri="{FF2B5EF4-FFF2-40B4-BE49-F238E27FC236}">
              <a16:creationId xmlns:a16="http://schemas.microsoft.com/office/drawing/2014/main" id="{5E132EC5-8237-417A-8796-506CC8D7FB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a:extLst>
            <a:ext uri="{FF2B5EF4-FFF2-40B4-BE49-F238E27FC236}">
              <a16:creationId xmlns:a16="http://schemas.microsoft.com/office/drawing/2014/main" id="{3498DF21-66FE-493F-AD92-40B35304436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a:extLst>
            <a:ext uri="{FF2B5EF4-FFF2-40B4-BE49-F238E27FC236}">
              <a16:creationId xmlns:a16="http://schemas.microsoft.com/office/drawing/2014/main" id="{64D9975D-5704-4305-8BAD-EFB801AF26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a:extLst>
            <a:ext uri="{FF2B5EF4-FFF2-40B4-BE49-F238E27FC236}">
              <a16:creationId xmlns:a16="http://schemas.microsoft.com/office/drawing/2014/main" id="{7FE39F73-8ABE-4979-A998-5938AD7A70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a:extLst>
            <a:ext uri="{FF2B5EF4-FFF2-40B4-BE49-F238E27FC236}">
              <a16:creationId xmlns:a16="http://schemas.microsoft.com/office/drawing/2014/main" id="{7FC180F0-FCD7-4DE3-888E-F3F8D04A6F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減価償却率は、類似団体平均</a:t>
          </a:r>
          <a:r>
            <a:rPr kumimoji="1" lang="ja-JP" altLang="en-US" sz="1100">
              <a:solidFill>
                <a:schemeClr val="dk1"/>
              </a:solidFill>
              <a:effectLst/>
              <a:latin typeface="+mn-lt"/>
              <a:ea typeface="+mn-ea"/>
              <a:cs typeface="+mn-cs"/>
            </a:rPr>
            <a:t>及び府平均</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も非常に</a:t>
          </a:r>
          <a:r>
            <a:rPr kumimoji="1" lang="ja-JP" altLang="ja-JP" sz="1100">
              <a:solidFill>
                <a:schemeClr val="dk1"/>
              </a:solidFill>
              <a:effectLst/>
              <a:latin typeface="+mn-lt"/>
              <a:ea typeface="+mn-ea"/>
              <a:cs typeface="+mn-cs"/>
            </a:rPr>
            <a:t>高い水準を示している。これは、当町唯一の保育所が完成から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年近く経過しているためと考えられる。個別の施設計画を作成し、建物を保全しながら改修していく予定である。</a:t>
          </a:r>
          <a:endParaRPr lang="ja-JP" altLang="ja-JP" sz="1400">
            <a:effectLst/>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公営住宅の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減価償却率も類似団体平均</a:t>
          </a:r>
          <a:r>
            <a:rPr kumimoji="1" lang="ja-JP" altLang="en-US" sz="1100">
              <a:solidFill>
                <a:schemeClr val="dk1"/>
              </a:solidFill>
              <a:effectLst/>
              <a:latin typeface="+mn-lt"/>
              <a:ea typeface="+mn-ea"/>
              <a:cs typeface="+mn-cs"/>
            </a:rPr>
            <a:t>及び府平均</a:t>
          </a:r>
          <a:r>
            <a:rPr kumimoji="1" lang="ja-JP" altLang="ja-JP" sz="1100">
              <a:solidFill>
                <a:schemeClr val="dk1"/>
              </a:solidFill>
              <a:effectLst/>
              <a:latin typeface="+mn-lt"/>
              <a:ea typeface="+mn-ea"/>
              <a:cs typeface="+mn-cs"/>
            </a:rPr>
            <a:t>と比較して高い水準を示している。これは、町営住宅が新しいものでも完成から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である。町営住宅長寿命化計画に基づき耐震改修やバリアフリー改修等を進めているが、今後は老朽化し長年空き家となっている木造住宅の除却についても検討を始めていく。また、橋りょう・トンネルについても類似団体均値と比較して高い水準を示している。これ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ある橋りょうの多くが昭和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年代に造られているためと考えられる。今後も橋梁長寿命化修繕計画に基づき点検及び改修等を進めていく。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358E6E-9C4B-4013-B6E1-0BCB196D36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E245A-4DEB-4D33-8C2A-2E2AE9650D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CEB203-22AC-48A0-AFFA-5D323C9EBE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9E0778-E7E2-465E-95AB-35DC24470D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FFE613-86A9-4309-8D0F-B43EDCAA46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CDA479-EA19-4365-A7D1-1C25FC0901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6647BC-0857-4F74-975E-9B9127310F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76843F-89B0-4062-9826-D6047E00DB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6CE68C-2132-4C1D-AB03-DD1C4C6261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E66DAD-F725-4567-9CBB-2A634871D8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2103DE-5879-4588-A105-02515C6229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839F5D-E478-4C13-AD76-8FB769F384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E46242-D0CE-48F5-9E1A-EA7A15ADCD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6BB69E-A31D-4EBF-BA03-C873181EB1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A93A93-00FF-4987-B31D-21FB64B754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D9A9A5-4313-4E24-A795-72A963DA3C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FE3006-2392-4DA4-AD18-714F0DF3B3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B1FB62-7BFF-408C-A3BA-23CE484558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661197-215F-4292-9FCF-0508222403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58C7AD-D22C-499D-92A8-F59EB59EAD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CE4099-752B-4C32-82DD-AFB35B965F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6BAEBF-FEF6-4A66-83C5-7A2A28FFFE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968CDD-B605-4A22-99CA-9101E34EB1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950063-55FC-4CA3-B1ED-A270507206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789CD6-F431-4DAA-BF36-1C1921AFCC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5B85D4-E2E0-45C3-9836-4E9B8AD114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709633-2AFF-4764-8F62-4A0FA71FF9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278B6D-5FF9-42E2-BEE3-C404975FC6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29882D-178B-482E-849C-4AEFCDD6B2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F213D6-7A66-4438-A1A3-974F95A821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606FA2-4E11-46D3-9661-BD6806A53A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227FEB-5B92-48D8-8657-14FCAE8A4B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2782C5-6B3C-4011-8C2D-0FE1D0CBEC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751487-C11D-4A10-A4DC-52C2A1E71F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B3ECCB-F166-47D3-892B-7511F688ED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C03FB0-CAA5-414B-AACB-54532696F3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56D068-E0B9-4948-B5B7-F047C2CA86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D39259-F7E0-4918-A9F3-37CF052CCD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ED0AF2-8EB6-4FD9-B987-118E65AF120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769F758-A39F-47DF-9A66-300A26F2C6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A58834E-8569-4904-8FEE-85A81B406C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3DF46AE-7E35-46DC-8424-F005706833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666AA2A-39BB-4764-B4E2-85B7A14B7D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AC1CB6A-37CC-4B5C-BB1D-BC39AC0CC9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08A5FEC-EB2A-4204-AF85-D54B1AB17C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E2C9C30-60D9-470F-ABFD-8285E4F443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961A371-D5A1-4876-A799-1321C71BAAF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B4327A4-C356-4E6B-9F30-BFB81DA749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EC86353-541A-4E1B-A073-7E819844DC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6B8A980-82ED-4D88-AD0E-672B8D3F96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0A04934-E023-4557-AABD-786DFDAF57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C4E3D54-D4D3-47C4-B824-E5ABA5D6DB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67948CE-B6C7-4CFA-9D95-5310CEE648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3C3C411-73E5-47A7-AC0F-A328928EBD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852514E-4B7A-44F1-A362-87B4DE0A613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1E7C9773-84E5-447F-AD64-684B56300D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8E6B45A-725E-451D-BF84-9781AE0C4D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31AC0BDF-6793-4406-9EFD-6EC5E7340E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0B7D2FA-F2DE-45A3-8E32-9DD1173A86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5785983-565E-4E8E-B284-FA0BAFD1B9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59F87FA9-1291-4C80-81D5-17423BDFE7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AB604083-C91F-4CB4-9F64-C1628C61E1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3D2DAA8-B76A-4886-A001-69FCD0E2DA5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B1A814D-9207-4EB9-8CFE-7AF293104F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C7623CDB-32A5-4493-889E-D6F65B11D1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1908BCE-A86A-4C8E-80B0-47EB2DA30D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18FBB0B-921A-4820-ABED-4930B1EAFD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B439A48B-25EC-46B7-A077-F88A26C3A5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D3CDA4AE-E02E-416C-B41E-F535ED841A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1F648A10-7E81-458F-93E6-BFB6DE6333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433B4A0-B04D-4AD3-8C1E-33E9291297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1F4F2E1E-03BF-4BEA-9B32-16464E92BB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2FD3EEC-ECD4-4F4E-909C-2823B2B557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85C9B0C-3B65-4FC4-AC8A-C24D31CD07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33CEDA3B-ABE4-4918-889E-CFF4702B3A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A6BB912-ED69-4599-974E-54052716A0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9199ABC7-4A15-4EE0-B280-ADF148A94C7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661DDED5-2B12-4F5B-A05E-572FF577AE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ED6D83C0-D8FF-4E6A-92C8-0EEC6F179E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A846CB4E-6961-42D3-8DC5-AE9A8936CC0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F327E0FC-729D-4DC5-8079-FAA466D5958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BCE6FB46-14B0-4384-9736-6FE9D886CD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018DA7BC-7D4E-4362-9351-AAC0271764D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0384D4E7-29C7-43CA-9BDA-86ADFE565FE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3ED9FAA-0AB1-4B70-A8DB-3BB0403BC5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E6636B8C-46C7-45F7-9BAD-FFE7654432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89CEFF7B-5A49-4409-A4D8-946D7B11467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C0FB6A56-5F9F-4042-B62A-EAC1CB841D1E}"/>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BF37C30B-E14F-4193-A2CC-07463B66BF2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B114FCCA-C820-4CB9-A7F2-8C233D2DC58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00E39228-E769-4616-815A-FA3EB4F9C03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C585A522-CAF2-4DAE-9831-473E798058DB}"/>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06FBE718-1F1E-4BA5-B917-B2F27A5EDE34}"/>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02ED2471-212C-47AB-9536-00D56C08DC4A}"/>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39E066E-F13B-4609-876A-C71910FF26DB}"/>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97" name="フローチャート: 判断 96">
          <a:extLst>
            <a:ext uri="{FF2B5EF4-FFF2-40B4-BE49-F238E27FC236}">
              <a16:creationId xmlns:a16="http://schemas.microsoft.com/office/drawing/2014/main" id="{0EBE2E6D-1916-45F4-AC3C-01353F15A9CE}"/>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98" name="フローチャート: 判断 97">
          <a:extLst>
            <a:ext uri="{FF2B5EF4-FFF2-40B4-BE49-F238E27FC236}">
              <a16:creationId xmlns:a16="http://schemas.microsoft.com/office/drawing/2014/main" id="{055232EF-240C-4B71-A62A-6544246DB958}"/>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2A7F6F75-7B0B-4CEA-AF32-404CF37177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6A5D6BE6-F3AD-4082-8B2D-CFA3AE4ECB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8242DDE9-8524-4CB4-A749-7E5D28DA55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ED37344D-282F-4006-9915-B749BBDF98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8DCC92E-369F-414F-9B48-516067F290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137161</xdr:rowOff>
    </xdr:from>
    <xdr:to>
      <xdr:col>24</xdr:col>
      <xdr:colOff>114300</xdr:colOff>
      <xdr:row>82</xdr:row>
      <xdr:rowOff>67311</xdr:rowOff>
    </xdr:to>
    <xdr:sp macro="" textlink="">
      <xdr:nvSpPr>
        <xdr:cNvPr id="104" name="楕円 103">
          <a:extLst>
            <a:ext uri="{FF2B5EF4-FFF2-40B4-BE49-F238E27FC236}">
              <a16:creationId xmlns:a16="http://schemas.microsoft.com/office/drawing/2014/main" id="{579B2827-4320-4A3F-89F3-5847224C584B}"/>
            </a:ext>
          </a:extLst>
        </xdr:cNvPr>
        <xdr:cNvSpPr/>
      </xdr:nvSpPr>
      <xdr:spPr>
        <a:xfrm>
          <a:off x="4584700" y="14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115588</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3135D0F7-5445-4ECC-9B1B-F35F06761161}"/>
            </a:ext>
          </a:extLst>
        </xdr:cNvPr>
        <xdr:cNvSpPr txBox="1"/>
      </xdr:nvSpPr>
      <xdr:spPr>
        <a:xfrm>
          <a:off x="4673600" y="1400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137161</xdr:rowOff>
    </xdr:from>
    <xdr:to>
      <xdr:col>20</xdr:col>
      <xdr:colOff>38100</xdr:colOff>
      <xdr:row>82</xdr:row>
      <xdr:rowOff>67311</xdr:rowOff>
    </xdr:to>
    <xdr:sp macro="" textlink="">
      <xdr:nvSpPr>
        <xdr:cNvPr id="106" name="楕円 105">
          <a:extLst>
            <a:ext uri="{FF2B5EF4-FFF2-40B4-BE49-F238E27FC236}">
              <a16:creationId xmlns:a16="http://schemas.microsoft.com/office/drawing/2014/main" id="{F77DB726-5434-4D13-8BC2-FBABE97990F6}"/>
            </a:ext>
          </a:extLst>
        </xdr:cNvPr>
        <xdr:cNvSpPr/>
      </xdr:nvSpPr>
      <xdr:spPr>
        <a:xfrm>
          <a:off x="3746500" y="14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16511</xdr:rowOff>
    </xdr:from>
    <xdr:to>
      <xdr:col>24</xdr:col>
      <xdr:colOff>63500</xdr:colOff>
      <xdr:row>82</xdr:row>
      <xdr:rowOff>16511</xdr:rowOff>
    </xdr:to>
    <xdr:cxnSp macro="">
      <xdr:nvCxnSpPr>
        <xdr:cNvPr id="107" name="直線コネクタ 106">
          <a:extLst>
            <a:ext uri="{FF2B5EF4-FFF2-40B4-BE49-F238E27FC236}">
              <a16:creationId xmlns:a16="http://schemas.microsoft.com/office/drawing/2014/main" id="{C9605145-9566-4314-861B-2AA38FA41170}"/>
            </a:ext>
          </a:extLst>
        </xdr:cNvPr>
        <xdr:cNvCxnSpPr/>
      </xdr:nvCxnSpPr>
      <xdr:spPr>
        <a:xfrm>
          <a:off x="3797300" y="14075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108" name="楕円 107">
          <a:extLst>
            <a:ext uri="{FF2B5EF4-FFF2-40B4-BE49-F238E27FC236}">
              <a16:creationId xmlns:a16="http://schemas.microsoft.com/office/drawing/2014/main" id="{7EC43472-05AB-4D30-96AA-DF2440FDDAE3}"/>
            </a:ext>
          </a:extLst>
        </xdr:cNvPr>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16511</xdr:rowOff>
    </xdr:to>
    <xdr:cxnSp macro="">
      <xdr:nvCxnSpPr>
        <xdr:cNvPr id="109" name="直線コネクタ 108">
          <a:extLst>
            <a:ext uri="{FF2B5EF4-FFF2-40B4-BE49-F238E27FC236}">
              <a16:creationId xmlns:a16="http://schemas.microsoft.com/office/drawing/2014/main" id="{CBACB14E-6958-4887-9C1F-9A60D447EBC7}"/>
            </a:ext>
          </a:extLst>
        </xdr:cNvPr>
        <xdr:cNvCxnSpPr/>
      </xdr:nvCxnSpPr>
      <xdr:spPr>
        <a:xfrm>
          <a:off x="2908300" y="140436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73661</xdr:rowOff>
    </xdr:from>
    <xdr:to>
      <xdr:col>10</xdr:col>
      <xdr:colOff>165100</xdr:colOff>
      <xdr:row>82</xdr:row>
      <xdr:rowOff>3811</xdr:rowOff>
    </xdr:to>
    <xdr:sp macro="" textlink="">
      <xdr:nvSpPr>
        <xdr:cNvPr id="110" name="楕円 109">
          <a:extLst>
            <a:ext uri="{FF2B5EF4-FFF2-40B4-BE49-F238E27FC236}">
              <a16:creationId xmlns:a16="http://schemas.microsoft.com/office/drawing/2014/main" id="{12BDEAF7-148E-4D78-811D-D04FD399C7FD}"/>
            </a:ext>
          </a:extLst>
        </xdr:cNvPr>
        <xdr:cNvSpPr/>
      </xdr:nvSpPr>
      <xdr:spPr>
        <a:xfrm>
          <a:off x="1968500" y="139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124461</xdr:rowOff>
    </xdr:from>
    <xdr:to>
      <xdr:col>15</xdr:col>
      <xdr:colOff>50800</xdr:colOff>
      <xdr:row>81</xdr:row>
      <xdr:rowOff>156211</xdr:rowOff>
    </xdr:to>
    <xdr:cxnSp macro="">
      <xdr:nvCxnSpPr>
        <xdr:cNvPr id="111" name="直線コネクタ 110">
          <a:extLst>
            <a:ext uri="{FF2B5EF4-FFF2-40B4-BE49-F238E27FC236}">
              <a16:creationId xmlns:a16="http://schemas.microsoft.com/office/drawing/2014/main" id="{3499623A-851A-4049-B172-A1008B63A9DD}"/>
            </a:ext>
          </a:extLst>
        </xdr:cNvPr>
        <xdr:cNvCxnSpPr/>
      </xdr:nvCxnSpPr>
      <xdr:spPr>
        <a:xfrm>
          <a:off x="2019300" y="140119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41911</xdr:rowOff>
    </xdr:from>
    <xdr:to>
      <xdr:col>6</xdr:col>
      <xdr:colOff>38100</xdr:colOff>
      <xdr:row>81</xdr:row>
      <xdr:rowOff>143511</xdr:rowOff>
    </xdr:to>
    <xdr:sp macro="" textlink="">
      <xdr:nvSpPr>
        <xdr:cNvPr id="112" name="楕円 111">
          <a:extLst>
            <a:ext uri="{FF2B5EF4-FFF2-40B4-BE49-F238E27FC236}">
              <a16:creationId xmlns:a16="http://schemas.microsoft.com/office/drawing/2014/main" id="{993475AC-F61A-423D-8768-13B56819B5F9}"/>
            </a:ext>
          </a:extLst>
        </xdr:cNvPr>
        <xdr:cNvSpPr/>
      </xdr:nvSpPr>
      <xdr:spPr>
        <a:xfrm>
          <a:off x="10795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92711</xdr:rowOff>
    </xdr:from>
    <xdr:to>
      <xdr:col>10</xdr:col>
      <xdr:colOff>114300</xdr:colOff>
      <xdr:row>81</xdr:row>
      <xdr:rowOff>124461</xdr:rowOff>
    </xdr:to>
    <xdr:cxnSp macro="">
      <xdr:nvCxnSpPr>
        <xdr:cNvPr id="113" name="直線コネクタ 112">
          <a:extLst>
            <a:ext uri="{FF2B5EF4-FFF2-40B4-BE49-F238E27FC236}">
              <a16:creationId xmlns:a16="http://schemas.microsoft.com/office/drawing/2014/main" id="{C22A063D-C6E5-4C5A-9F79-DC6CDDC615AC}"/>
            </a:ext>
          </a:extLst>
        </xdr:cNvPr>
        <xdr:cNvCxnSpPr/>
      </xdr:nvCxnSpPr>
      <xdr:spPr>
        <a:xfrm>
          <a:off x="1130300" y="139801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14" name="n_1aveValue【福祉施設】&#10;有形固定資産減価償却率">
          <a:extLst>
            <a:ext uri="{FF2B5EF4-FFF2-40B4-BE49-F238E27FC236}">
              <a16:creationId xmlns:a16="http://schemas.microsoft.com/office/drawing/2014/main" id="{95028D15-38E5-42D4-A406-90D5E24A1AF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5" name="n_2aveValue【福祉施設】&#10;有形固定資産減価償却率">
          <a:extLst>
            <a:ext uri="{FF2B5EF4-FFF2-40B4-BE49-F238E27FC236}">
              <a16:creationId xmlns:a16="http://schemas.microsoft.com/office/drawing/2014/main" id="{074CFA9F-B544-4ACF-9D63-31753D4651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116" name="n_3aveValue【福祉施設】&#10;有形固定資産減価償却率">
          <a:extLst>
            <a:ext uri="{FF2B5EF4-FFF2-40B4-BE49-F238E27FC236}">
              <a16:creationId xmlns:a16="http://schemas.microsoft.com/office/drawing/2014/main" id="{DBD5F438-46B4-4CC2-AE53-DA08F7DB0DD1}"/>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117" name="n_4aveValue【福祉施設】&#10;有形固定資産減価償却率">
          <a:extLst>
            <a:ext uri="{FF2B5EF4-FFF2-40B4-BE49-F238E27FC236}">
              <a16:creationId xmlns:a16="http://schemas.microsoft.com/office/drawing/2014/main" id="{9226819C-93D2-4365-ABA6-9A3D7D81840A}"/>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58438</xdr:rowOff>
    </xdr:from>
    <xdr:ext cx="405111" cy="259045"/>
    <xdr:sp macro="" textlink="">
      <xdr:nvSpPr>
        <xdr:cNvPr id="118" name="n_1mainValue【福祉施設】&#10;有形固定資産減価償却率">
          <a:extLst>
            <a:ext uri="{FF2B5EF4-FFF2-40B4-BE49-F238E27FC236}">
              <a16:creationId xmlns:a16="http://schemas.microsoft.com/office/drawing/2014/main" id="{2FBB2AF5-2234-4FD3-BC2F-0D51E9DE730B}"/>
            </a:ext>
          </a:extLst>
        </xdr:cNvPr>
        <xdr:cNvSpPr txBox="1"/>
      </xdr:nvSpPr>
      <xdr:spPr>
        <a:xfrm>
          <a:off x="3582044"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119" name="n_2mainValue【福祉施設】&#10;有形固定資産減価償却率">
          <a:extLst>
            <a:ext uri="{FF2B5EF4-FFF2-40B4-BE49-F238E27FC236}">
              <a16:creationId xmlns:a16="http://schemas.microsoft.com/office/drawing/2014/main" id="{063B2EA3-5109-46AC-A438-F5B294EACC73}"/>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120" name="n_3mainValue【福祉施設】&#10;有形固定資産減価償却率">
          <a:extLst>
            <a:ext uri="{FF2B5EF4-FFF2-40B4-BE49-F238E27FC236}">
              <a16:creationId xmlns:a16="http://schemas.microsoft.com/office/drawing/2014/main" id="{4E7CEE92-EFED-4A0C-9356-154848DD6FE5}"/>
            </a:ext>
          </a:extLst>
        </xdr:cNvPr>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134638</xdr:rowOff>
    </xdr:from>
    <xdr:ext cx="405111" cy="259045"/>
    <xdr:sp macro="" textlink="">
      <xdr:nvSpPr>
        <xdr:cNvPr id="121" name="n_4mainValue【福祉施設】&#10;有形固定資産減価償却率">
          <a:extLst>
            <a:ext uri="{FF2B5EF4-FFF2-40B4-BE49-F238E27FC236}">
              <a16:creationId xmlns:a16="http://schemas.microsoft.com/office/drawing/2014/main" id="{3488EB80-8AF2-4AAC-9F8F-863655BAE3EB}"/>
            </a:ext>
          </a:extLst>
        </xdr:cNvPr>
        <xdr:cNvSpPr txBox="1"/>
      </xdr:nvSpPr>
      <xdr:spPr>
        <a:xfrm>
          <a:off x="927744" y="1402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23499165-DA20-4FEC-964B-BB9CF9470B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85464E9B-B36D-4587-AC24-30EEEED439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A1287D68-43AC-4070-9008-CD73CFFB89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12A8F53F-2021-402A-971B-674DB2D2EF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BC6936BD-CEF5-4620-B6CB-842473FDA2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71D3693E-E817-4D62-BCC9-3DD22A73FC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DB0A200F-20A4-46E7-B58B-2E894540A3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B6B1FDCD-8194-4F86-9AE3-36DDE3A0F6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1B68109A-2503-45F0-A890-253C74E1C2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72065A48-1FDB-4650-B884-D7F8B0389F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1CA93E82-53B6-49D2-A0FD-356360A94DF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A2AFF84A-325F-47B6-92D9-124BADC2AF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904B3EB0-326C-43F7-A998-DB0F8A3D3E1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8D2E8600-62FE-4C64-AF78-5465EE698DD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CB3E1C5F-3E5D-455B-802F-DE52174BD5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8C8CB28B-7619-4E5D-9C0C-A1FACA01A8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61BBCE55-1016-489C-97FE-55B3FCAB1D4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4077195D-E034-4825-A8B2-D7F59F095B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CADC0F12-F4DF-4725-AB35-205EE23A66C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64282368-25F3-40DB-8D6E-E453A73EBF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6140ECAE-29C1-4066-B95E-5F860C7620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0A531506-1FAC-499A-9060-97CFB92BA4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570B92FF-26CD-4ACB-BA97-D309050763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D65F31D1-AC39-40E5-80AE-1172865BC562}"/>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62952F80-6A1C-4270-9ECC-020A1ADAFE4C}"/>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9D6E7511-3CE6-4EAE-903E-0F8777DB1C38}"/>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DEDB8E90-6521-4968-90D1-CBA08A714C96}"/>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509721FE-D202-4D2C-BB68-7FA3400E9BE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50" name="【福祉施設】&#10;一人当たり面積平均値テキスト">
          <a:extLst>
            <a:ext uri="{FF2B5EF4-FFF2-40B4-BE49-F238E27FC236}">
              <a16:creationId xmlns:a16="http://schemas.microsoft.com/office/drawing/2014/main" id="{37131C70-91E4-41CF-AC52-65CAF372113C}"/>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B094577E-C0D9-44EB-AF76-1D8E36C0BD98}"/>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3AE1824C-C1B4-40E1-98D4-B3A01C6FAEF2}"/>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FEB43206-8A8D-4F8D-BAE2-E383AFDC8EBE}"/>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154" name="フローチャート: 判断 153">
          <a:extLst>
            <a:ext uri="{FF2B5EF4-FFF2-40B4-BE49-F238E27FC236}">
              <a16:creationId xmlns:a16="http://schemas.microsoft.com/office/drawing/2014/main" id="{F9DC8D38-54C9-4E6B-B24B-DA782419E53E}"/>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155" name="フローチャート: 判断 154">
          <a:extLst>
            <a:ext uri="{FF2B5EF4-FFF2-40B4-BE49-F238E27FC236}">
              <a16:creationId xmlns:a16="http://schemas.microsoft.com/office/drawing/2014/main" id="{B26EAE65-7CD2-4193-92B4-BDED0E5600C1}"/>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BBD1EC74-EF08-417C-89EA-90ECC8A90B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FC9B6481-E599-4B7D-9589-AB130CCDB7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7C04100E-46CB-4FD0-82AF-DC26A2AE84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F9DC11D0-4DE8-4311-8A00-C94D91CBBF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68B31AA8-2573-4036-979B-EE8EE4A782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169418</xdr:rowOff>
    </xdr:from>
    <xdr:to>
      <xdr:col>55</xdr:col>
      <xdr:colOff>50800</xdr:colOff>
      <xdr:row>85</xdr:row>
      <xdr:rowOff>99568</xdr:rowOff>
    </xdr:to>
    <xdr:sp macro="" textlink="">
      <xdr:nvSpPr>
        <xdr:cNvPr id="161" name="楕円 160">
          <a:extLst>
            <a:ext uri="{FF2B5EF4-FFF2-40B4-BE49-F238E27FC236}">
              <a16:creationId xmlns:a16="http://schemas.microsoft.com/office/drawing/2014/main" id="{DFC6A290-217D-4D90-91D3-BD82CC614185}"/>
            </a:ext>
          </a:extLst>
        </xdr:cNvPr>
        <xdr:cNvSpPr/>
      </xdr:nvSpPr>
      <xdr:spPr>
        <a:xfrm>
          <a:off x="104267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20845</xdr:rowOff>
    </xdr:from>
    <xdr:ext cx="469744" cy="259045"/>
    <xdr:sp macro="" textlink="">
      <xdr:nvSpPr>
        <xdr:cNvPr id="162" name="【福祉施設】&#10;一人当たり面積該当値テキスト">
          <a:extLst>
            <a:ext uri="{FF2B5EF4-FFF2-40B4-BE49-F238E27FC236}">
              <a16:creationId xmlns:a16="http://schemas.microsoft.com/office/drawing/2014/main" id="{91B86125-939E-48F2-915B-A59102D8DEF7}"/>
            </a:ext>
          </a:extLst>
        </xdr:cNvPr>
        <xdr:cNvSpPr txBox="1"/>
      </xdr:nvSpPr>
      <xdr:spPr>
        <a:xfrm>
          <a:off x="10515600"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xdr:rowOff>
    </xdr:from>
    <xdr:to>
      <xdr:col>50</xdr:col>
      <xdr:colOff>165100</xdr:colOff>
      <xdr:row>85</xdr:row>
      <xdr:rowOff>108331</xdr:rowOff>
    </xdr:to>
    <xdr:sp macro="" textlink="">
      <xdr:nvSpPr>
        <xdr:cNvPr id="163" name="楕円 162">
          <a:extLst>
            <a:ext uri="{FF2B5EF4-FFF2-40B4-BE49-F238E27FC236}">
              <a16:creationId xmlns:a16="http://schemas.microsoft.com/office/drawing/2014/main" id="{578E30B2-EB04-49A6-97FE-9F8AEF9AA712}"/>
            </a:ext>
          </a:extLst>
        </xdr:cNvPr>
        <xdr:cNvSpPr/>
      </xdr:nvSpPr>
      <xdr:spPr>
        <a:xfrm>
          <a:off x="9588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48768</xdr:rowOff>
    </xdr:from>
    <xdr:to>
      <xdr:col>55</xdr:col>
      <xdr:colOff>0</xdr:colOff>
      <xdr:row>85</xdr:row>
      <xdr:rowOff>57531</xdr:rowOff>
    </xdr:to>
    <xdr:cxnSp macro="">
      <xdr:nvCxnSpPr>
        <xdr:cNvPr id="164" name="直線コネクタ 163">
          <a:extLst>
            <a:ext uri="{FF2B5EF4-FFF2-40B4-BE49-F238E27FC236}">
              <a16:creationId xmlns:a16="http://schemas.microsoft.com/office/drawing/2014/main" id="{2036C269-596C-4D33-81D0-62E2460E3F23}"/>
            </a:ext>
          </a:extLst>
        </xdr:cNvPr>
        <xdr:cNvCxnSpPr/>
      </xdr:nvCxnSpPr>
      <xdr:spPr>
        <a:xfrm flipV="1">
          <a:off x="9639300" y="14622018"/>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16447</xdr:rowOff>
    </xdr:from>
    <xdr:to>
      <xdr:col>46</xdr:col>
      <xdr:colOff>38100</xdr:colOff>
      <xdr:row>85</xdr:row>
      <xdr:rowOff>118047</xdr:rowOff>
    </xdr:to>
    <xdr:sp macro="" textlink="">
      <xdr:nvSpPr>
        <xdr:cNvPr id="165" name="楕円 164">
          <a:extLst>
            <a:ext uri="{FF2B5EF4-FFF2-40B4-BE49-F238E27FC236}">
              <a16:creationId xmlns:a16="http://schemas.microsoft.com/office/drawing/2014/main" id="{F0799DE5-30E4-449E-B9F0-D959C3454961}"/>
            </a:ext>
          </a:extLst>
        </xdr:cNvPr>
        <xdr:cNvSpPr/>
      </xdr:nvSpPr>
      <xdr:spPr>
        <a:xfrm>
          <a:off x="8699500" y="145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57531</xdr:rowOff>
    </xdr:from>
    <xdr:to>
      <xdr:col>50</xdr:col>
      <xdr:colOff>114300</xdr:colOff>
      <xdr:row>85</xdr:row>
      <xdr:rowOff>67247</xdr:rowOff>
    </xdr:to>
    <xdr:cxnSp macro="">
      <xdr:nvCxnSpPr>
        <xdr:cNvPr id="166" name="直線コネクタ 165">
          <a:extLst>
            <a:ext uri="{FF2B5EF4-FFF2-40B4-BE49-F238E27FC236}">
              <a16:creationId xmlns:a16="http://schemas.microsoft.com/office/drawing/2014/main" id="{0C4C0573-0EA4-47D3-AAD4-D1695A250275}"/>
            </a:ext>
          </a:extLst>
        </xdr:cNvPr>
        <xdr:cNvCxnSpPr/>
      </xdr:nvCxnSpPr>
      <xdr:spPr>
        <a:xfrm flipV="1">
          <a:off x="8750300" y="1463078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23113</xdr:rowOff>
    </xdr:from>
    <xdr:to>
      <xdr:col>41</xdr:col>
      <xdr:colOff>101600</xdr:colOff>
      <xdr:row>85</xdr:row>
      <xdr:rowOff>124713</xdr:rowOff>
    </xdr:to>
    <xdr:sp macro="" textlink="">
      <xdr:nvSpPr>
        <xdr:cNvPr id="167" name="楕円 166">
          <a:extLst>
            <a:ext uri="{FF2B5EF4-FFF2-40B4-BE49-F238E27FC236}">
              <a16:creationId xmlns:a16="http://schemas.microsoft.com/office/drawing/2014/main" id="{63A645C8-62DF-4A19-B5DA-5F651DD3AD1D}"/>
            </a:ext>
          </a:extLst>
        </xdr:cNvPr>
        <xdr:cNvSpPr/>
      </xdr:nvSpPr>
      <xdr:spPr>
        <a:xfrm>
          <a:off x="7810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67247</xdr:rowOff>
    </xdr:from>
    <xdr:to>
      <xdr:col>45</xdr:col>
      <xdr:colOff>177800</xdr:colOff>
      <xdr:row>85</xdr:row>
      <xdr:rowOff>73913</xdr:rowOff>
    </xdr:to>
    <xdr:cxnSp macro="">
      <xdr:nvCxnSpPr>
        <xdr:cNvPr id="168" name="直線コネクタ 167">
          <a:extLst>
            <a:ext uri="{FF2B5EF4-FFF2-40B4-BE49-F238E27FC236}">
              <a16:creationId xmlns:a16="http://schemas.microsoft.com/office/drawing/2014/main" id="{547D6B3B-F588-432C-ABCA-D4391B5D26D9}"/>
            </a:ext>
          </a:extLst>
        </xdr:cNvPr>
        <xdr:cNvCxnSpPr/>
      </xdr:nvCxnSpPr>
      <xdr:spPr>
        <a:xfrm flipV="1">
          <a:off x="7861300" y="14640497"/>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169" name="楕円 168">
          <a:extLst>
            <a:ext uri="{FF2B5EF4-FFF2-40B4-BE49-F238E27FC236}">
              <a16:creationId xmlns:a16="http://schemas.microsoft.com/office/drawing/2014/main" id="{4500E09D-1444-4699-8628-E89930E69620}"/>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73913</xdr:rowOff>
    </xdr:from>
    <xdr:to>
      <xdr:col>41</xdr:col>
      <xdr:colOff>50800</xdr:colOff>
      <xdr:row>85</xdr:row>
      <xdr:rowOff>80011</xdr:rowOff>
    </xdr:to>
    <xdr:cxnSp macro="">
      <xdr:nvCxnSpPr>
        <xdr:cNvPr id="170" name="直線コネクタ 169">
          <a:extLst>
            <a:ext uri="{FF2B5EF4-FFF2-40B4-BE49-F238E27FC236}">
              <a16:creationId xmlns:a16="http://schemas.microsoft.com/office/drawing/2014/main" id="{713DE16F-2315-4692-8B20-CE1FD42F275D}"/>
            </a:ext>
          </a:extLst>
        </xdr:cNvPr>
        <xdr:cNvCxnSpPr/>
      </xdr:nvCxnSpPr>
      <xdr:spPr>
        <a:xfrm flipV="1">
          <a:off x="6972300" y="14647163"/>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71" name="n_1aveValue【福祉施設】&#10;一人当たり面積">
          <a:extLst>
            <a:ext uri="{FF2B5EF4-FFF2-40B4-BE49-F238E27FC236}">
              <a16:creationId xmlns:a16="http://schemas.microsoft.com/office/drawing/2014/main" id="{1E6178EB-292A-4ED7-B5D4-4DEB1AB34FE1}"/>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72" name="n_2aveValue【福祉施設】&#10;一人当たり面積">
          <a:extLst>
            <a:ext uri="{FF2B5EF4-FFF2-40B4-BE49-F238E27FC236}">
              <a16:creationId xmlns:a16="http://schemas.microsoft.com/office/drawing/2014/main" id="{32790732-B568-4935-B28E-648F9154E04A}"/>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173" name="n_3aveValue【福祉施設】&#10;一人当たり面積">
          <a:extLst>
            <a:ext uri="{FF2B5EF4-FFF2-40B4-BE49-F238E27FC236}">
              <a16:creationId xmlns:a16="http://schemas.microsoft.com/office/drawing/2014/main" id="{27251942-F10D-44A3-A342-D0D363224BA5}"/>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174" name="n_4aveValue【福祉施設】&#10;一人当たり面積">
          <a:extLst>
            <a:ext uri="{FF2B5EF4-FFF2-40B4-BE49-F238E27FC236}">
              <a16:creationId xmlns:a16="http://schemas.microsoft.com/office/drawing/2014/main" id="{63A5C42C-A035-45FC-B909-106197917636}"/>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124858</xdr:rowOff>
    </xdr:from>
    <xdr:ext cx="469744" cy="259045"/>
    <xdr:sp macro="" textlink="">
      <xdr:nvSpPr>
        <xdr:cNvPr id="175" name="n_1mainValue【福祉施設】&#10;一人当たり面積">
          <a:extLst>
            <a:ext uri="{FF2B5EF4-FFF2-40B4-BE49-F238E27FC236}">
              <a16:creationId xmlns:a16="http://schemas.microsoft.com/office/drawing/2014/main" id="{02170BCA-1B60-4014-83C1-DC3FD6300CD5}"/>
            </a:ext>
          </a:extLst>
        </xdr:cNvPr>
        <xdr:cNvSpPr txBox="1"/>
      </xdr:nvSpPr>
      <xdr:spPr>
        <a:xfrm>
          <a:off x="9391727" y="143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134574</xdr:rowOff>
    </xdr:from>
    <xdr:ext cx="469744" cy="259045"/>
    <xdr:sp macro="" textlink="">
      <xdr:nvSpPr>
        <xdr:cNvPr id="176" name="n_2mainValue【福祉施設】&#10;一人当たり面積">
          <a:extLst>
            <a:ext uri="{FF2B5EF4-FFF2-40B4-BE49-F238E27FC236}">
              <a16:creationId xmlns:a16="http://schemas.microsoft.com/office/drawing/2014/main" id="{8C605A49-0C8F-4956-80B4-0A0798CEF368}"/>
            </a:ext>
          </a:extLst>
        </xdr:cNvPr>
        <xdr:cNvSpPr txBox="1"/>
      </xdr:nvSpPr>
      <xdr:spPr>
        <a:xfrm>
          <a:off x="8515427" y="143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141240</xdr:rowOff>
    </xdr:from>
    <xdr:ext cx="469744" cy="259045"/>
    <xdr:sp macro="" textlink="">
      <xdr:nvSpPr>
        <xdr:cNvPr id="177" name="n_3mainValue【福祉施設】&#10;一人当たり面積">
          <a:extLst>
            <a:ext uri="{FF2B5EF4-FFF2-40B4-BE49-F238E27FC236}">
              <a16:creationId xmlns:a16="http://schemas.microsoft.com/office/drawing/2014/main" id="{B2D8EAAD-3106-4949-BADA-0C11355D3696}"/>
            </a:ext>
          </a:extLst>
        </xdr:cNvPr>
        <xdr:cNvSpPr txBox="1"/>
      </xdr:nvSpPr>
      <xdr:spPr>
        <a:xfrm>
          <a:off x="7626427" y="143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147338</xdr:rowOff>
    </xdr:from>
    <xdr:ext cx="469744" cy="259045"/>
    <xdr:sp macro="" textlink="">
      <xdr:nvSpPr>
        <xdr:cNvPr id="178" name="n_4mainValue【福祉施設】&#10;一人当たり面積">
          <a:extLst>
            <a:ext uri="{FF2B5EF4-FFF2-40B4-BE49-F238E27FC236}">
              <a16:creationId xmlns:a16="http://schemas.microsoft.com/office/drawing/2014/main" id="{18937A4F-EF37-44DC-A792-88E3178812B0}"/>
            </a:ext>
          </a:extLst>
        </xdr:cNvPr>
        <xdr:cNvSpPr txBox="1"/>
      </xdr:nvSpPr>
      <xdr:spPr>
        <a:xfrm>
          <a:off x="6737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541E7E41-1736-44AC-99B8-B46E99F3E5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99509C74-2A4D-4F19-ACA8-88590AF71F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DF494CF7-AB1F-441B-93A9-0BFEAA39A3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C2692B41-FFCA-4EFB-9AA2-DF1E1456B2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1D7A1DF7-DD59-4194-949D-B4A6D216B6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2D04E0D0-A33C-4627-8816-D5B8A0A082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1D9A9BDF-8BA8-4B9A-95A2-B5825732DB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80571D0E-93C4-4B08-95B5-A891EC26B9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ED6D5E39-C6F5-4946-A523-0F2B79CEB2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9C83193E-40BB-4E1D-99DA-2534945C35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1F39C8DC-72E3-43A0-8482-AA00BDAC57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CA840741-80B8-4724-BA06-981324B4AAE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F63E1E4E-E7AC-48EF-B4B3-FDD450D2A1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2DCFAA3E-832E-4650-B1B7-F77C1277CA8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A46440CF-55C1-4EF2-A4DD-E40F66EB50C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01867968-B5CB-4945-B36B-ECD60FA2041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E4AA86A6-C418-4ABF-AB20-B1789B432B1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20169420-6031-4F33-BD8A-59C20625E29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9149987D-18AD-47D9-859B-2CCA26BA4AB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C34091DD-7661-453F-801E-D780560E596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07A570A9-1351-4685-9F09-4D9D89D37A9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E57F65FA-F15F-4E51-86D5-6481E5BA4EB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7CDA9D05-6BE5-49F0-8829-5991E8686C7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8D8EFB27-66DE-40C6-A845-26E0415802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4D529EC7-04F0-412F-A7A3-5365E166B6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DE03C7ED-E462-476F-88DA-1C481686F6D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912AA38C-33E7-450E-9551-5183FC12441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B363995B-BD53-49F9-AE77-BF6C257E0D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7" name="【市民会館】&#10;有形固定資産減価償却率最大値テキスト">
          <a:extLst>
            <a:ext uri="{FF2B5EF4-FFF2-40B4-BE49-F238E27FC236}">
              <a16:creationId xmlns:a16="http://schemas.microsoft.com/office/drawing/2014/main" id="{9CC58198-8780-4415-A87E-3845AFB71DC1}"/>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8" name="直線コネクタ 207">
          <a:extLst>
            <a:ext uri="{FF2B5EF4-FFF2-40B4-BE49-F238E27FC236}">
              <a16:creationId xmlns:a16="http://schemas.microsoft.com/office/drawing/2014/main" id="{8C3C55A2-230F-4FD4-972B-D42B5904112B}"/>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630B9294-D4FC-4878-8DEE-FAE9DE5C7E7C}"/>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0" name="フローチャート: 判断 209">
          <a:extLst>
            <a:ext uri="{FF2B5EF4-FFF2-40B4-BE49-F238E27FC236}">
              <a16:creationId xmlns:a16="http://schemas.microsoft.com/office/drawing/2014/main" id="{EE74FF31-166E-4AD5-989E-577090858F9A}"/>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1" name="フローチャート: 判断 210">
          <a:extLst>
            <a:ext uri="{FF2B5EF4-FFF2-40B4-BE49-F238E27FC236}">
              <a16:creationId xmlns:a16="http://schemas.microsoft.com/office/drawing/2014/main" id="{A4207479-6ED0-4C9A-84A2-63D218DBB34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2" name="フローチャート: 判断 211">
          <a:extLst>
            <a:ext uri="{FF2B5EF4-FFF2-40B4-BE49-F238E27FC236}">
              <a16:creationId xmlns:a16="http://schemas.microsoft.com/office/drawing/2014/main" id="{5764CBCF-F677-4965-B880-ED3CEBE3D974}"/>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3" name="フローチャート: 判断 212">
          <a:extLst>
            <a:ext uri="{FF2B5EF4-FFF2-40B4-BE49-F238E27FC236}">
              <a16:creationId xmlns:a16="http://schemas.microsoft.com/office/drawing/2014/main" id="{42A8D2C6-954E-4444-A719-AB3014D3E398}"/>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4" name="フローチャート: 判断 213">
          <a:extLst>
            <a:ext uri="{FF2B5EF4-FFF2-40B4-BE49-F238E27FC236}">
              <a16:creationId xmlns:a16="http://schemas.microsoft.com/office/drawing/2014/main" id="{76A8BEB9-CCDD-4FF7-9C93-3BE064116DD8}"/>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3E8E9861-7CDF-458A-AD5E-21AC0DD801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5111E6B8-0227-4434-BEE3-844756E4C8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17D4DD4E-570C-46F4-B34B-3ED2889E69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96F01B19-24AC-45D2-B88D-BF6492044F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E65C6AF6-3C1D-480B-AD90-5FE329DAFFC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220" name="楕円 219">
          <a:extLst>
            <a:ext uri="{FF2B5EF4-FFF2-40B4-BE49-F238E27FC236}">
              <a16:creationId xmlns:a16="http://schemas.microsoft.com/office/drawing/2014/main" id="{E7743F9E-42F5-4C1B-A211-248310B3396D}"/>
            </a:ext>
          </a:extLst>
        </xdr:cNvPr>
        <xdr:cNvSpPr/>
      </xdr:nvSpPr>
      <xdr:spPr>
        <a:xfrm>
          <a:off x="4584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EAEFB1BB-D6CB-4C99-8AC5-24620633C01C}"/>
            </a:ext>
          </a:extLst>
        </xdr:cNvPr>
        <xdr:cNvSpPr txBox="1"/>
      </xdr:nvSpPr>
      <xdr:spPr>
        <a:xfrm>
          <a:off x="4673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222" name="楕円 221">
          <a:extLst>
            <a:ext uri="{FF2B5EF4-FFF2-40B4-BE49-F238E27FC236}">
              <a16:creationId xmlns:a16="http://schemas.microsoft.com/office/drawing/2014/main" id="{EDD03180-1545-4E1C-A701-1D1EA15FB3E5}"/>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90895</xdr:rowOff>
    </xdr:to>
    <xdr:cxnSp macro="">
      <xdr:nvCxnSpPr>
        <xdr:cNvPr id="223" name="直線コネクタ 222">
          <a:extLst>
            <a:ext uri="{FF2B5EF4-FFF2-40B4-BE49-F238E27FC236}">
              <a16:creationId xmlns:a16="http://schemas.microsoft.com/office/drawing/2014/main" id="{C2FA048B-6591-40FB-8B89-088F94307C01}"/>
            </a:ext>
          </a:extLst>
        </xdr:cNvPr>
        <xdr:cNvCxnSpPr/>
      </xdr:nvCxnSpPr>
      <xdr:spPr>
        <a:xfrm>
          <a:off x="3797300" y="18264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4173</xdr:rowOff>
    </xdr:from>
    <xdr:to>
      <xdr:col>15</xdr:col>
      <xdr:colOff>101600</xdr:colOff>
      <xdr:row>106</xdr:row>
      <xdr:rowOff>105773</xdr:rowOff>
    </xdr:to>
    <xdr:sp macro="" textlink="">
      <xdr:nvSpPr>
        <xdr:cNvPr id="224" name="楕円 223">
          <a:extLst>
            <a:ext uri="{FF2B5EF4-FFF2-40B4-BE49-F238E27FC236}">
              <a16:creationId xmlns:a16="http://schemas.microsoft.com/office/drawing/2014/main" id="{E3A15420-9FBF-4AA0-B077-0769590C0BC3}"/>
            </a:ext>
          </a:extLst>
        </xdr:cNvPr>
        <xdr:cNvSpPr/>
      </xdr:nvSpPr>
      <xdr:spPr>
        <a:xfrm>
          <a:off x="2857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54973</xdr:rowOff>
    </xdr:from>
    <xdr:to>
      <xdr:col>19</xdr:col>
      <xdr:colOff>177800</xdr:colOff>
      <xdr:row>106</xdr:row>
      <xdr:rowOff>90895</xdr:rowOff>
    </xdr:to>
    <xdr:cxnSp macro="">
      <xdr:nvCxnSpPr>
        <xdr:cNvPr id="225" name="直線コネクタ 224">
          <a:extLst>
            <a:ext uri="{FF2B5EF4-FFF2-40B4-BE49-F238E27FC236}">
              <a16:creationId xmlns:a16="http://schemas.microsoft.com/office/drawing/2014/main" id="{B460AE3F-AA4E-4F06-86D8-140799EDF03F}"/>
            </a:ext>
          </a:extLst>
        </xdr:cNvPr>
        <xdr:cNvCxnSpPr/>
      </xdr:nvCxnSpPr>
      <xdr:spPr>
        <a:xfrm>
          <a:off x="2908300" y="182286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138068</xdr:rowOff>
    </xdr:from>
    <xdr:to>
      <xdr:col>10</xdr:col>
      <xdr:colOff>165100</xdr:colOff>
      <xdr:row>106</xdr:row>
      <xdr:rowOff>68218</xdr:rowOff>
    </xdr:to>
    <xdr:sp macro="" textlink="">
      <xdr:nvSpPr>
        <xdr:cNvPr id="226" name="楕円 225">
          <a:extLst>
            <a:ext uri="{FF2B5EF4-FFF2-40B4-BE49-F238E27FC236}">
              <a16:creationId xmlns:a16="http://schemas.microsoft.com/office/drawing/2014/main" id="{567ECDC4-6116-4516-AF60-249448035F0D}"/>
            </a:ext>
          </a:extLst>
        </xdr:cNvPr>
        <xdr:cNvSpPr/>
      </xdr:nvSpPr>
      <xdr:spPr>
        <a:xfrm>
          <a:off x="1968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17418</xdr:rowOff>
    </xdr:from>
    <xdr:to>
      <xdr:col>15</xdr:col>
      <xdr:colOff>50800</xdr:colOff>
      <xdr:row>106</xdr:row>
      <xdr:rowOff>54973</xdr:rowOff>
    </xdr:to>
    <xdr:cxnSp macro="">
      <xdr:nvCxnSpPr>
        <xdr:cNvPr id="227" name="直線コネクタ 226">
          <a:extLst>
            <a:ext uri="{FF2B5EF4-FFF2-40B4-BE49-F238E27FC236}">
              <a16:creationId xmlns:a16="http://schemas.microsoft.com/office/drawing/2014/main" id="{07970A55-6BFB-4138-8BE5-E99272E2F007}"/>
            </a:ext>
          </a:extLst>
        </xdr:cNvPr>
        <xdr:cNvCxnSpPr/>
      </xdr:nvCxnSpPr>
      <xdr:spPr>
        <a:xfrm>
          <a:off x="2019300" y="181911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102144</xdr:rowOff>
    </xdr:from>
    <xdr:to>
      <xdr:col>6</xdr:col>
      <xdr:colOff>38100</xdr:colOff>
      <xdr:row>106</xdr:row>
      <xdr:rowOff>32294</xdr:rowOff>
    </xdr:to>
    <xdr:sp macro="" textlink="">
      <xdr:nvSpPr>
        <xdr:cNvPr id="228" name="楕円 227">
          <a:extLst>
            <a:ext uri="{FF2B5EF4-FFF2-40B4-BE49-F238E27FC236}">
              <a16:creationId xmlns:a16="http://schemas.microsoft.com/office/drawing/2014/main" id="{AB0BFF2A-D851-44CB-9600-A5BC9ED7B2C4}"/>
            </a:ext>
          </a:extLst>
        </xdr:cNvPr>
        <xdr:cNvSpPr/>
      </xdr:nvSpPr>
      <xdr:spPr>
        <a:xfrm>
          <a:off x="1079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152944</xdr:rowOff>
    </xdr:from>
    <xdr:to>
      <xdr:col>10</xdr:col>
      <xdr:colOff>114300</xdr:colOff>
      <xdr:row>106</xdr:row>
      <xdr:rowOff>17418</xdr:rowOff>
    </xdr:to>
    <xdr:cxnSp macro="">
      <xdr:nvCxnSpPr>
        <xdr:cNvPr id="229" name="直線コネクタ 228">
          <a:extLst>
            <a:ext uri="{FF2B5EF4-FFF2-40B4-BE49-F238E27FC236}">
              <a16:creationId xmlns:a16="http://schemas.microsoft.com/office/drawing/2014/main" id="{09BB03FC-B50C-4242-A857-51F4E6A59FC6}"/>
            </a:ext>
          </a:extLst>
        </xdr:cNvPr>
        <xdr:cNvCxnSpPr/>
      </xdr:nvCxnSpPr>
      <xdr:spPr>
        <a:xfrm>
          <a:off x="1130300" y="181551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0" name="n_1aveValue【市民会館】&#10;有形固定資産減価償却率">
          <a:extLst>
            <a:ext uri="{FF2B5EF4-FFF2-40B4-BE49-F238E27FC236}">
              <a16:creationId xmlns:a16="http://schemas.microsoft.com/office/drawing/2014/main" id="{9C8AF29D-69CC-4A7E-BFBF-433B6ED6310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1" name="n_2aveValue【市民会館】&#10;有形固定資産減価償却率">
          <a:extLst>
            <a:ext uri="{FF2B5EF4-FFF2-40B4-BE49-F238E27FC236}">
              <a16:creationId xmlns:a16="http://schemas.microsoft.com/office/drawing/2014/main" id="{CBB5CD49-6E55-4D34-BDF9-58EE808688D9}"/>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2" name="n_3aveValue【市民会館】&#10;有形固定資産減価償却率">
          <a:extLst>
            <a:ext uri="{FF2B5EF4-FFF2-40B4-BE49-F238E27FC236}">
              <a16:creationId xmlns:a16="http://schemas.microsoft.com/office/drawing/2014/main" id="{54629B99-2D66-4846-8AF7-E81D7871ECEA}"/>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3" name="n_4aveValue【市民会館】&#10;有形固定資産減価償却率">
          <a:extLst>
            <a:ext uri="{FF2B5EF4-FFF2-40B4-BE49-F238E27FC236}">
              <a16:creationId xmlns:a16="http://schemas.microsoft.com/office/drawing/2014/main" id="{F69E96B4-0B25-44B6-BBE6-9B7BA8228BE4}"/>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234" name="n_1mainValue【市民会館】&#10;有形固定資産減価償却率">
          <a:extLst>
            <a:ext uri="{FF2B5EF4-FFF2-40B4-BE49-F238E27FC236}">
              <a16:creationId xmlns:a16="http://schemas.microsoft.com/office/drawing/2014/main" id="{72FE7CE3-79F0-4A99-9C24-EC686B03571D}"/>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96900</xdr:rowOff>
    </xdr:from>
    <xdr:ext cx="405111" cy="259045"/>
    <xdr:sp macro="" textlink="">
      <xdr:nvSpPr>
        <xdr:cNvPr id="235" name="n_2mainValue【市民会館】&#10;有形固定資産減価償却率">
          <a:extLst>
            <a:ext uri="{FF2B5EF4-FFF2-40B4-BE49-F238E27FC236}">
              <a16:creationId xmlns:a16="http://schemas.microsoft.com/office/drawing/2014/main" id="{27034632-1D22-4B0A-8101-6CE94F54131C}"/>
            </a:ext>
          </a:extLst>
        </xdr:cNvPr>
        <xdr:cNvSpPr txBox="1"/>
      </xdr:nvSpPr>
      <xdr:spPr>
        <a:xfrm>
          <a:off x="2705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59345</xdr:rowOff>
    </xdr:from>
    <xdr:ext cx="405111" cy="259045"/>
    <xdr:sp macro="" textlink="">
      <xdr:nvSpPr>
        <xdr:cNvPr id="236" name="n_3mainValue【市民会館】&#10;有形固定資産減価償却率">
          <a:extLst>
            <a:ext uri="{FF2B5EF4-FFF2-40B4-BE49-F238E27FC236}">
              <a16:creationId xmlns:a16="http://schemas.microsoft.com/office/drawing/2014/main" id="{5EA5C290-CF70-454B-8B33-317369781E7E}"/>
            </a:ext>
          </a:extLst>
        </xdr:cNvPr>
        <xdr:cNvSpPr txBox="1"/>
      </xdr:nvSpPr>
      <xdr:spPr>
        <a:xfrm>
          <a:off x="1816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237" name="n_4mainValue【市民会館】&#10;有形固定資産減価償却率">
          <a:extLst>
            <a:ext uri="{FF2B5EF4-FFF2-40B4-BE49-F238E27FC236}">
              <a16:creationId xmlns:a16="http://schemas.microsoft.com/office/drawing/2014/main" id="{4EE65671-614B-4905-8EA5-876D1990991D}"/>
            </a:ext>
          </a:extLst>
        </xdr:cNvPr>
        <xdr:cNvSpPr txBox="1"/>
      </xdr:nvSpPr>
      <xdr:spPr>
        <a:xfrm>
          <a:off x="927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940E7E33-F6E0-41A0-814A-27D7D95A72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759C91CC-245F-4617-AC8F-980E334A60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9C3F95D6-357D-41EF-97E2-3E417FEAF5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36BA9151-013C-4241-BD33-6E1C8C304D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2D8DC369-208E-41FD-805B-55FC51916D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DAF9820F-AE11-417F-BF83-12531034B5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84AAE0E4-4C06-401E-95B6-11F2812D18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52737C0E-9FBA-4307-8212-CA7F216B5B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6A159814-40DA-4A28-9268-696FBCBE88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551D0C14-27BC-4CDD-B2A4-D45C0718C7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E0753C6F-ECFA-4CCF-B839-67C7B31231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4B2A690A-1951-4E4A-A924-9FD711F52D9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19F3A948-258C-4753-A70B-430B6932630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64106A26-1FEE-4FF0-A712-8076EACAA62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72568EC9-32C7-4A99-9DCD-0D55AFF7A62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1CBC791D-E34C-4EA1-9790-38198971F02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F005EA50-787C-486C-816E-473B9A56351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F42051B6-888C-45BC-8110-1955168FC64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A9F3BC59-FF51-4FA8-A20B-C6B7F31B31C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C0FE10CE-2956-478B-A369-A7C358A31EB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0AB7C20A-288F-4F65-9989-2DC4E070BE5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C4C198A1-9BD6-4BA7-905A-23BA8C6326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2CC36D11-E5C6-4310-89F9-353E10B87D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1" name="直線コネクタ 260">
          <a:extLst>
            <a:ext uri="{FF2B5EF4-FFF2-40B4-BE49-F238E27FC236}">
              <a16:creationId xmlns:a16="http://schemas.microsoft.com/office/drawing/2014/main" id="{1F3EAE98-84B2-4A58-BBA5-E031E38F35BD}"/>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2" name="【市民会館】&#10;一人当たり面積最小値テキスト">
          <a:extLst>
            <a:ext uri="{FF2B5EF4-FFF2-40B4-BE49-F238E27FC236}">
              <a16:creationId xmlns:a16="http://schemas.microsoft.com/office/drawing/2014/main" id="{29CB52E1-6B70-45E8-99F5-1F5D1C94E486}"/>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3" name="直線コネクタ 262">
          <a:extLst>
            <a:ext uri="{FF2B5EF4-FFF2-40B4-BE49-F238E27FC236}">
              <a16:creationId xmlns:a16="http://schemas.microsoft.com/office/drawing/2014/main" id="{DD951F37-6A5C-48BB-BE5F-327E4073A984}"/>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4" name="【市民会館】&#10;一人当たり面積最大値テキスト">
          <a:extLst>
            <a:ext uri="{FF2B5EF4-FFF2-40B4-BE49-F238E27FC236}">
              <a16:creationId xmlns:a16="http://schemas.microsoft.com/office/drawing/2014/main" id="{05EC4FB6-905D-4FFC-8768-6BA6129AD777}"/>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5" name="直線コネクタ 264">
          <a:extLst>
            <a:ext uri="{FF2B5EF4-FFF2-40B4-BE49-F238E27FC236}">
              <a16:creationId xmlns:a16="http://schemas.microsoft.com/office/drawing/2014/main" id="{D9FE1706-2EA1-4507-8EA0-DF2770DB194B}"/>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66" name="【市民会館】&#10;一人当たり面積平均値テキスト">
          <a:extLst>
            <a:ext uri="{FF2B5EF4-FFF2-40B4-BE49-F238E27FC236}">
              <a16:creationId xmlns:a16="http://schemas.microsoft.com/office/drawing/2014/main" id="{87B33AC5-D1B0-473F-BAB2-CEC961CC974F}"/>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7" name="フローチャート: 判断 266">
          <a:extLst>
            <a:ext uri="{FF2B5EF4-FFF2-40B4-BE49-F238E27FC236}">
              <a16:creationId xmlns:a16="http://schemas.microsoft.com/office/drawing/2014/main" id="{A199B4BE-4F6F-4943-801B-E9198D78384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8" name="フローチャート: 判断 267">
          <a:extLst>
            <a:ext uri="{FF2B5EF4-FFF2-40B4-BE49-F238E27FC236}">
              <a16:creationId xmlns:a16="http://schemas.microsoft.com/office/drawing/2014/main" id="{F9B4075C-E911-4B1D-BCAD-8D6DB6C567C4}"/>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69" name="フローチャート: 判断 268">
          <a:extLst>
            <a:ext uri="{FF2B5EF4-FFF2-40B4-BE49-F238E27FC236}">
              <a16:creationId xmlns:a16="http://schemas.microsoft.com/office/drawing/2014/main" id="{3D22CD24-B715-4787-A628-F0340DED807F}"/>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0" name="フローチャート: 判断 269">
          <a:extLst>
            <a:ext uri="{FF2B5EF4-FFF2-40B4-BE49-F238E27FC236}">
              <a16:creationId xmlns:a16="http://schemas.microsoft.com/office/drawing/2014/main" id="{16E68008-1839-45E7-98C1-CA8566F6E409}"/>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1" name="フローチャート: 判断 270">
          <a:extLst>
            <a:ext uri="{FF2B5EF4-FFF2-40B4-BE49-F238E27FC236}">
              <a16:creationId xmlns:a16="http://schemas.microsoft.com/office/drawing/2014/main" id="{FBD05F20-E208-4222-B7C1-CF4F77E52921}"/>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6C34EFDA-F1BD-4305-902A-2BB189685C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DA9F9327-EBA9-4742-928E-E2E52704C5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5F181CF5-116B-4098-A03E-E97365C20E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B921EA50-78AF-4C87-95B1-7E26512D6A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5CA3534-ADF3-45E7-9796-58B3463DED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277" name="楕円 276">
          <a:extLst>
            <a:ext uri="{FF2B5EF4-FFF2-40B4-BE49-F238E27FC236}">
              <a16:creationId xmlns:a16="http://schemas.microsoft.com/office/drawing/2014/main" id="{CBFD4371-9B79-4278-BE05-B6BBCC91D7E9}"/>
            </a:ext>
          </a:extLst>
        </xdr:cNvPr>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105427</xdr:rowOff>
    </xdr:from>
    <xdr:ext cx="469744" cy="259045"/>
    <xdr:sp macro="" textlink="">
      <xdr:nvSpPr>
        <xdr:cNvPr id="278" name="【市民会館】&#10;一人当たり面積該当値テキスト">
          <a:extLst>
            <a:ext uri="{FF2B5EF4-FFF2-40B4-BE49-F238E27FC236}">
              <a16:creationId xmlns:a16="http://schemas.microsoft.com/office/drawing/2014/main" id="{8D050823-62A7-4E63-95D5-E431FE47A4DC}"/>
            </a:ext>
          </a:extLst>
        </xdr:cNvPr>
        <xdr:cNvSpPr txBox="1"/>
      </xdr:nvSpPr>
      <xdr:spPr>
        <a:xfrm>
          <a:off x="10515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95886</xdr:rowOff>
    </xdr:from>
    <xdr:to>
      <xdr:col>50</xdr:col>
      <xdr:colOff>165100</xdr:colOff>
      <xdr:row>107</xdr:row>
      <xdr:rowOff>26036</xdr:rowOff>
    </xdr:to>
    <xdr:sp macro="" textlink="">
      <xdr:nvSpPr>
        <xdr:cNvPr id="279" name="楕円 278">
          <a:extLst>
            <a:ext uri="{FF2B5EF4-FFF2-40B4-BE49-F238E27FC236}">
              <a16:creationId xmlns:a16="http://schemas.microsoft.com/office/drawing/2014/main" id="{415DC124-AB3C-4273-B185-26E3113AA78D}"/>
            </a:ext>
          </a:extLst>
        </xdr:cNvPr>
        <xdr:cNvSpPr/>
      </xdr:nvSpPr>
      <xdr:spPr>
        <a:xfrm>
          <a:off x="9588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146686</xdr:rowOff>
    </xdr:to>
    <xdr:cxnSp macro="">
      <xdr:nvCxnSpPr>
        <xdr:cNvPr id="280" name="直線コネクタ 279">
          <a:extLst>
            <a:ext uri="{FF2B5EF4-FFF2-40B4-BE49-F238E27FC236}">
              <a16:creationId xmlns:a16="http://schemas.microsoft.com/office/drawing/2014/main" id="{3160A483-B940-4201-A088-6354825E05CD}"/>
            </a:ext>
          </a:extLst>
        </xdr:cNvPr>
        <xdr:cNvCxnSpPr/>
      </xdr:nvCxnSpPr>
      <xdr:spPr>
        <a:xfrm flipV="1">
          <a:off x="9639300" y="183070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110744</xdr:rowOff>
    </xdr:from>
    <xdr:to>
      <xdr:col>46</xdr:col>
      <xdr:colOff>38100</xdr:colOff>
      <xdr:row>107</xdr:row>
      <xdr:rowOff>40894</xdr:rowOff>
    </xdr:to>
    <xdr:sp macro="" textlink="">
      <xdr:nvSpPr>
        <xdr:cNvPr id="281" name="楕円 280">
          <a:extLst>
            <a:ext uri="{FF2B5EF4-FFF2-40B4-BE49-F238E27FC236}">
              <a16:creationId xmlns:a16="http://schemas.microsoft.com/office/drawing/2014/main" id="{16B4485E-B725-4427-816C-F18C349722E3}"/>
            </a:ext>
          </a:extLst>
        </xdr:cNvPr>
        <xdr:cNvSpPr/>
      </xdr:nvSpPr>
      <xdr:spPr>
        <a:xfrm>
          <a:off x="8699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146686</xdr:rowOff>
    </xdr:from>
    <xdr:to>
      <xdr:col>50</xdr:col>
      <xdr:colOff>114300</xdr:colOff>
      <xdr:row>106</xdr:row>
      <xdr:rowOff>161544</xdr:rowOff>
    </xdr:to>
    <xdr:cxnSp macro="">
      <xdr:nvCxnSpPr>
        <xdr:cNvPr id="282" name="直線コネクタ 281">
          <a:extLst>
            <a:ext uri="{FF2B5EF4-FFF2-40B4-BE49-F238E27FC236}">
              <a16:creationId xmlns:a16="http://schemas.microsoft.com/office/drawing/2014/main" id="{00C29D7E-72D7-4764-B935-F4D3BB70B0F4}"/>
            </a:ext>
          </a:extLst>
        </xdr:cNvPr>
        <xdr:cNvCxnSpPr/>
      </xdr:nvCxnSpPr>
      <xdr:spPr>
        <a:xfrm flipV="1">
          <a:off x="8750300" y="18320386"/>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121031</xdr:rowOff>
    </xdr:from>
    <xdr:to>
      <xdr:col>41</xdr:col>
      <xdr:colOff>101600</xdr:colOff>
      <xdr:row>107</xdr:row>
      <xdr:rowOff>51181</xdr:rowOff>
    </xdr:to>
    <xdr:sp macro="" textlink="">
      <xdr:nvSpPr>
        <xdr:cNvPr id="283" name="楕円 282">
          <a:extLst>
            <a:ext uri="{FF2B5EF4-FFF2-40B4-BE49-F238E27FC236}">
              <a16:creationId xmlns:a16="http://schemas.microsoft.com/office/drawing/2014/main" id="{46FA57CE-BA61-460D-8887-5420EEE2A247}"/>
            </a:ext>
          </a:extLst>
        </xdr:cNvPr>
        <xdr:cNvSpPr/>
      </xdr:nvSpPr>
      <xdr:spPr>
        <a:xfrm>
          <a:off x="7810500" y="182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161544</xdr:rowOff>
    </xdr:from>
    <xdr:to>
      <xdr:col>45</xdr:col>
      <xdr:colOff>177800</xdr:colOff>
      <xdr:row>107</xdr:row>
      <xdr:rowOff>381</xdr:rowOff>
    </xdr:to>
    <xdr:cxnSp macro="">
      <xdr:nvCxnSpPr>
        <xdr:cNvPr id="284" name="直線コネクタ 283">
          <a:extLst>
            <a:ext uri="{FF2B5EF4-FFF2-40B4-BE49-F238E27FC236}">
              <a16:creationId xmlns:a16="http://schemas.microsoft.com/office/drawing/2014/main" id="{B0B07124-8B15-468B-A266-9866BD208FFA}"/>
            </a:ext>
          </a:extLst>
        </xdr:cNvPr>
        <xdr:cNvCxnSpPr/>
      </xdr:nvCxnSpPr>
      <xdr:spPr>
        <a:xfrm flipV="1">
          <a:off x="7861300" y="183352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130175</xdr:rowOff>
    </xdr:from>
    <xdr:to>
      <xdr:col>36</xdr:col>
      <xdr:colOff>165100</xdr:colOff>
      <xdr:row>107</xdr:row>
      <xdr:rowOff>60325</xdr:rowOff>
    </xdr:to>
    <xdr:sp macro="" textlink="">
      <xdr:nvSpPr>
        <xdr:cNvPr id="285" name="楕円 284">
          <a:extLst>
            <a:ext uri="{FF2B5EF4-FFF2-40B4-BE49-F238E27FC236}">
              <a16:creationId xmlns:a16="http://schemas.microsoft.com/office/drawing/2014/main" id="{6665760C-A75E-41B2-A688-DD3E4D389FF8}"/>
            </a:ext>
          </a:extLst>
        </xdr:cNvPr>
        <xdr:cNvSpPr/>
      </xdr:nvSpPr>
      <xdr:spPr>
        <a:xfrm>
          <a:off x="692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xdr:rowOff>
    </xdr:from>
    <xdr:to>
      <xdr:col>41</xdr:col>
      <xdr:colOff>50800</xdr:colOff>
      <xdr:row>107</xdr:row>
      <xdr:rowOff>9525</xdr:rowOff>
    </xdr:to>
    <xdr:cxnSp macro="">
      <xdr:nvCxnSpPr>
        <xdr:cNvPr id="286" name="直線コネクタ 285">
          <a:extLst>
            <a:ext uri="{FF2B5EF4-FFF2-40B4-BE49-F238E27FC236}">
              <a16:creationId xmlns:a16="http://schemas.microsoft.com/office/drawing/2014/main" id="{8FD22FD9-E40C-46C9-8F87-4E8150C5D11C}"/>
            </a:ext>
          </a:extLst>
        </xdr:cNvPr>
        <xdr:cNvCxnSpPr/>
      </xdr:nvCxnSpPr>
      <xdr:spPr>
        <a:xfrm flipV="1">
          <a:off x="6972300" y="183455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87" name="n_1aveValue【市民会館】&#10;一人当たり面積">
          <a:extLst>
            <a:ext uri="{FF2B5EF4-FFF2-40B4-BE49-F238E27FC236}">
              <a16:creationId xmlns:a16="http://schemas.microsoft.com/office/drawing/2014/main" id="{226ED8EA-E582-4C30-9718-3D5C52886291}"/>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88" name="n_2aveValue【市民会館】&#10;一人当たり面積">
          <a:extLst>
            <a:ext uri="{FF2B5EF4-FFF2-40B4-BE49-F238E27FC236}">
              <a16:creationId xmlns:a16="http://schemas.microsoft.com/office/drawing/2014/main" id="{12F7C3F7-FC61-406A-B36D-62DB1EE673D7}"/>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289" name="n_3aveValue【市民会館】&#10;一人当たり面積">
          <a:extLst>
            <a:ext uri="{FF2B5EF4-FFF2-40B4-BE49-F238E27FC236}">
              <a16:creationId xmlns:a16="http://schemas.microsoft.com/office/drawing/2014/main" id="{CD12CF23-151E-4219-8D8A-CDF1D7D980FC}"/>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290" name="n_4aveValue【市民会館】&#10;一人当たり面積">
          <a:extLst>
            <a:ext uri="{FF2B5EF4-FFF2-40B4-BE49-F238E27FC236}">
              <a16:creationId xmlns:a16="http://schemas.microsoft.com/office/drawing/2014/main" id="{A2C1CF93-F96A-402E-8065-A19E2A800309}"/>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42563</xdr:rowOff>
    </xdr:from>
    <xdr:ext cx="469744" cy="259045"/>
    <xdr:sp macro="" textlink="">
      <xdr:nvSpPr>
        <xdr:cNvPr id="291" name="n_1mainValue【市民会館】&#10;一人当たり面積">
          <a:extLst>
            <a:ext uri="{FF2B5EF4-FFF2-40B4-BE49-F238E27FC236}">
              <a16:creationId xmlns:a16="http://schemas.microsoft.com/office/drawing/2014/main" id="{D52BF450-ED0C-4746-ACA3-FBBEAD48705B}"/>
            </a:ext>
          </a:extLst>
        </xdr:cNvPr>
        <xdr:cNvSpPr txBox="1"/>
      </xdr:nvSpPr>
      <xdr:spPr>
        <a:xfrm>
          <a:off x="93917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57421</xdr:rowOff>
    </xdr:from>
    <xdr:ext cx="469744" cy="259045"/>
    <xdr:sp macro="" textlink="">
      <xdr:nvSpPr>
        <xdr:cNvPr id="292" name="n_2mainValue【市民会館】&#10;一人当たり面積">
          <a:extLst>
            <a:ext uri="{FF2B5EF4-FFF2-40B4-BE49-F238E27FC236}">
              <a16:creationId xmlns:a16="http://schemas.microsoft.com/office/drawing/2014/main" id="{C7565855-1953-4ECC-9903-2AFBFA8A7663}"/>
            </a:ext>
          </a:extLst>
        </xdr:cNvPr>
        <xdr:cNvSpPr txBox="1"/>
      </xdr:nvSpPr>
      <xdr:spPr>
        <a:xfrm>
          <a:off x="8515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67708</xdr:rowOff>
    </xdr:from>
    <xdr:ext cx="469744" cy="259045"/>
    <xdr:sp macro="" textlink="">
      <xdr:nvSpPr>
        <xdr:cNvPr id="293" name="n_3mainValue【市民会館】&#10;一人当たり面積">
          <a:extLst>
            <a:ext uri="{FF2B5EF4-FFF2-40B4-BE49-F238E27FC236}">
              <a16:creationId xmlns:a16="http://schemas.microsoft.com/office/drawing/2014/main" id="{AB07EDA4-B54C-463A-9042-0A832842D06D}"/>
            </a:ext>
          </a:extLst>
        </xdr:cNvPr>
        <xdr:cNvSpPr txBox="1"/>
      </xdr:nvSpPr>
      <xdr:spPr>
        <a:xfrm>
          <a:off x="7626427" y="180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76852</xdr:rowOff>
    </xdr:from>
    <xdr:ext cx="469744" cy="259045"/>
    <xdr:sp macro="" textlink="">
      <xdr:nvSpPr>
        <xdr:cNvPr id="294" name="n_4mainValue【市民会館】&#10;一人当たり面積">
          <a:extLst>
            <a:ext uri="{FF2B5EF4-FFF2-40B4-BE49-F238E27FC236}">
              <a16:creationId xmlns:a16="http://schemas.microsoft.com/office/drawing/2014/main" id="{9190DACB-2CF7-449F-9488-B8324A6DCA9D}"/>
            </a:ext>
          </a:extLst>
        </xdr:cNvPr>
        <xdr:cNvSpPr txBox="1"/>
      </xdr:nvSpPr>
      <xdr:spPr>
        <a:xfrm>
          <a:off x="6737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1397012A-3AE9-44FA-BF18-DB22500288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C44BFD0D-EF5D-45F8-AC02-414A812112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296EA52-81F2-4B7D-8240-4DDBF6854C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D61EED2D-0F70-47CA-BF58-FEB0BE775A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5FFCBFB3-BE56-4215-95BF-EF658319A4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6E6722CD-7A6F-4566-ACAF-AF1EB38F24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21CD98C1-1C95-4C6B-B4C7-EB7B8F378F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65AF8189-FFBF-4111-B097-B7D206A238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7CFE063D-88ED-4CC7-A3F0-C68BC4EB8F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ECC399A4-63A7-4CF6-ABFE-FC24D40511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89DC440E-8A2D-4A44-BF02-A43809CB70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AE10843E-7366-496F-B78D-3ED3AF20E17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E9D96C77-49B1-4AFE-8A7B-2F99F9B9D0D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B13CE9D4-F135-44B4-847B-A1119FF0EB3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1D368FE1-C94A-4B1B-8F8E-731977D3061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460A9A16-2595-4301-94EA-4183EB1463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C25077EE-988F-45EC-83DD-316431A1BD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620AFB32-0765-48D0-9794-10E7E63708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7E8A1E-BD1F-4BB3-9372-BB9A741EA4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FB215E3-C36F-41DC-9302-FE23128EAA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582C5C45-CFCA-44BC-8005-ADD4EEB7394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88C8D8A-8841-4A8B-AC43-520D773204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5E37D3D8-C688-4986-B904-6D4EA755144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5B699CA7-49E2-431E-A819-25C0732FC9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1BAFC5B6-3AAC-4448-AC62-81E581CABA22}"/>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4280EBFA-2E97-4749-95AE-2BC41F5FF53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78C338BC-BA31-42FB-B211-ADBAD7A19D4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7287D97A-27C9-4485-A290-52C08D7AA27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745B24A5-1DBF-47AE-8E75-6D7B48F2CE08}"/>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A7106BDA-AF1C-4E00-A71E-5AD8621165B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464D25D0-2C6B-4D27-AAAB-8CC5D0CB7118}"/>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73C64D37-41AD-4987-820C-60068E4451B5}"/>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5202B9FC-3BAF-43BE-9860-B40AA31D9F8C}"/>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704BADD1-5EED-4B08-8443-083A8E30E634}"/>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404CBCC1-6ABF-4A48-99C3-4DA9A2BAAAC2}"/>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22049C8-E7A0-470C-AB9A-ACFECD3E89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429E2C8-02D5-405D-B324-DEAFD2F5CE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E62E83B-ADB6-444E-8E28-433FF0BA27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9BE7850-3394-4C05-AFF3-E4603553C7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40AA661-66BC-4299-A024-E75363286D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335" name="楕円 334">
          <a:extLst>
            <a:ext uri="{FF2B5EF4-FFF2-40B4-BE49-F238E27FC236}">
              <a16:creationId xmlns:a16="http://schemas.microsoft.com/office/drawing/2014/main" id="{CC8AB9DF-A86D-4891-90EC-022C2B3F1B2A}"/>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BFB31AA-4475-4FE3-A752-D8E11BD01DBC}"/>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337" name="楕円 336">
          <a:extLst>
            <a:ext uri="{FF2B5EF4-FFF2-40B4-BE49-F238E27FC236}">
              <a16:creationId xmlns:a16="http://schemas.microsoft.com/office/drawing/2014/main" id="{8A7C1C82-93AF-4733-B1A6-4E7AD9B46534}"/>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129540</xdr:rowOff>
    </xdr:to>
    <xdr:cxnSp macro="">
      <xdr:nvCxnSpPr>
        <xdr:cNvPr id="338" name="直線コネクタ 337">
          <a:extLst>
            <a:ext uri="{FF2B5EF4-FFF2-40B4-BE49-F238E27FC236}">
              <a16:creationId xmlns:a16="http://schemas.microsoft.com/office/drawing/2014/main" id="{417C8CBB-A66E-4A43-8BAF-07278BD1D080}"/>
            </a:ext>
          </a:extLst>
        </xdr:cNvPr>
        <xdr:cNvCxnSpPr/>
      </xdr:nvCxnSpPr>
      <xdr:spPr>
        <a:xfrm>
          <a:off x="15481300" y="67894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339" name="楕円 338">
          <a:extLst>
            <a:ext uri="{FF2B5EF4-FFF2-40B4-BE49-F238E27FC236}">
              <a16:creationId xmlns:a16="http://schemas.microsoft.com/office/drawing/2014/main" id="{01A5ADA5-62F7-40CC-A399-790B0B156CE9}"/>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102870</xdr:rowOff>
    </xdr:to>
    <xdr:cxnSp macro="">
      <xdr:nvCxnSpPr>
        <xdr:cNvPr id="340" name="直線コネクタ 339">
          <a:extLst>
            <a:ext uri="{FF2B5EF4-FFF2-40B4-BE49-F238E27FC236}">
              <a16:creationId xmlns:a16="http://schemas.microsoft.com/office/drawing/2014/main" id="{3E21C7E3-6AD6-441C-B011-2B16EC9B4E01}"/>
            </a:ext>
          </a:extLst>
        </xdr:cNvPr>
        <xdr:cNvCxnSpPr/>
      </xdr:nvCxnSpPr>
      <xdr:spPr>
        <a:xfrm>
          <a:off x="14592300" y="6760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341" name="楕円 340">
          <a:extLst>
            <a:ext uri="{FF2B5EF4-FFF2-40B4-BE49-F238E27FC236}">
              <a16:creationId xmlns:a16="http://schemas.microsoft.com/office/drawing/2014/main" id="{746C7CB8-A553-4844-AA47-84FC1566DFE3}"/>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74295</xdr:rowOff>
    </xdr:to>
    <xdr:cxnSp macro="">
      <xdr:nvCxnSpPr>
        <xdr:cNvPr id="342" name="直線コネクタ 341">
          <a:extLst>
            <a:ext uri="{FF2B5EF4-FFF2-40B4-BE49-F238E27FC236}">
              <a16:creationId xmlns:a16="http://schemas.microsoft.com/office/drawing/2014/main" id="{163A24C5-9D5A-47E0-A175-821CBEE41417}"/>
            </a:ext>
          </a:extLst>
        </xdr:cNvPr>
        <xdr:cNvCxnSpPr/>
      </xdr:nvCxnSpPr>
      <xdr:spPr>
        <a:xfrm>
          <a:off x="13703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343" name="楕円 342">
          <a:extLst>
            <a:ext uri="{FF2B5EF4-FFF2-40B4-BE49-F238E27FC236}">
              <a16:creationId xmlns:a16="http://schemas.microsoft.com/office/drawing/2014/main" id="{455DF125-D3D5-4509-ADFA-3E678226A59B}"/>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45720</xdr:rowOff>
    </xdr:to>
    <xdr:cxnSp macro="">
      <xdr:nvCxnSpPr>
        <xdr:cNvPr id="344" name="直線コネクタ 343">
          <a:extLst>
            <a:ext uri="{FF2B5EF4-FFF2-40B4-BE49-F238E27FC236}">
              <a16:creationId xmlns:a16="http://schemas.microsoft.com/office/drawing/2014/main" id="{E297A901-35AC-43BD-AC4B-6D5B085E98D0}"/>
            </a:ext>
          </a:extLst>
        </xdr:cNvPr>
        <xdr:cNvCxnSpPr/>
      </xdr:nvCxnSpPr>
      <xdr:spPr>
        <a:xfrm>
          <a:off x="12814300" y="670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165CDFFB-F7E4-428B-BA43-874374DD85B8}"/>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C44F27B-CBF8-4B19-850C-31876F99512D}"/>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E06B1400-FD0C-4A1B-9374-EE51DCA162B2}"/>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14337BD0-CF24-4B24-A973-144275637DD6}"/>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8B8A6DEA-9AC8-4E93-9975-8F81729FC338}"/>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FD3E6E76-A8B0-4A29-AD53-A2B036540585}"/>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1AF9A8D-FF88-4773-8BB2-3999C0D06D39}"/>
            </a:ext>
          </a:extLst>
        </xdr:cNvPr>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853CD672-5EEA-4E31-A7E4-F0C652B90D1D}"/>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7F3D2B8-1E59-4C02-9725-60962496E3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E22AC70-B900-420F-981C-2A2E774A4A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8C2BFE9-066E-40B1-ABAC-D2B7E0F091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C0454B42-FC90-4022-9340-1E25A82CA5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DFAE4CF6-9083-4E13-BB62-E42F921F8F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2DC1F7FF-DD58-40C0-ADC2-11FC1AB24B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D0D8082-BD96-4D5A-B02C-6958D2AAEA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C241EBFE-ED8D-4F49-AFFC-B135F3EB2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DA115AA-C04C-477A-8C00-668D6BF908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3714730E-D973-4F29-B47E-DD44E663A1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E4A072B9-5496-46C2-9F22-4F68BD0463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42E1D78D-1E6A-4DA3-9CA7-54C1936CA0D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3B410DD1-2A67-4062-9B6B-2C9837E1510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A3F6C4D5-C494-427D-A00F-724A6DBD03F3}"/>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48B66E7D-79BD-471A-80B0-8D3A013B05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DC1FA46B-F9F8-4894-A7C7-8FECA13502D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9CD469C-77B6-4B63-A3A5-599C457CC2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359B9FE9-2712-4E30-977C-5ED1828CBF3B}"/>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356BAC7A-23D6-44FD-A48C-A731038DEA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CF5064CF-DC38-4AEC-80F2-A97C30C3C5B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AD8C7920-44C5-4DA7-9212-9C6D6BD1A8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19389F88-0E90-4573-B5A7-B31CC0F65EAF}"/>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D1E82144-A0A3-42A3-B246-A1D0B7B601FA}"/>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B7BB605A-D756-4C04-A527-947EEE3922DA}"/>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8F80C4C7-6D68-47EF-BF3F-34CDD75725BE}"/>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EECC5F9E-0EA5-4DD9-BE4D-A3ADAAF14D1A}"/>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C92A37C3-C654-4B98-8F68-F6D1C0AA346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F7FB73F9-EA78-425E-A58F-89290CD5F83B}"/>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D78C197-7012-49DC-88E0-F913A9448A1B}"/>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6139B64E-A362-4019-8C8A-F71F6DC8B465}"/>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E109E770-D3F5-4827-AD2C-3DDB0C208341}"/>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9B8BFF7E-401C-430E-8788-ECCFCBA29387}"/>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281979-EC5B-4F02-97F9-3EF3D69249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E9B28B9-1758-4D60-B1B0-C647FF08CA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A111B3A-C125-4D11-9E2E-7A42C409EA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6E617CF-70EE-4A95-AC1D-9B9F18EE8E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7249337-F2FC-4539-BBED-11FE77DE2A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31499</xdr:rowOff>
    </xdr:from>
    <xdr:to>
      <xdr:col>116</xdr:col>
      <xdr:colOff>114300</xdr:colOff>
      <xdr:row>41</xdr:row>
      <xdr:rowOff>133099</xdr:rowOff>
    </xdr:to>
    <xdr:sp macro="" textlink="">
      <xdr:nvSpPr>
        <xdr:cNvPr id="390" name="楕円 389">
          <a:extLst>
            <a:ext uri="{FF2B5EF4-FFF2-40B4-BE49-F238E27FC236}">
              <a16:creationId xmlns:a16="http://schemas.microsoft.com/office/drawing/2014/main" id="{0349B5FC-A4F7-4965-BE41-65A0151F4220}"/>
            </a:ext>
          </a:extLst>
        </xdr:cNvPr>
        <xdr:cNvSpPr/>
      </xdr:nvSpPr>
      <xdr:spPr>
        <a:xfrm>
          <a:off x="22110700" y="70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117876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8EB71ADB-D291-4D4E-872A-AE075B98FBAE}"/>
            </a:ext>
          </a:extLst>
        </xdr:cNvPr>
        <xdr:cNvSpPr txBox="1"/>
      </xdr:nvSpPr>
      <xdr:spPr>
        <a:xfrm>
          <a:off x="22199600" y="697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31273</xdr:rowOff>
    </xdr:from>
    <xdr:to>
      <xdr:col>112</xdr:col>
      <xdr:colOff>38100</xdr:colOff>
      <xdr:row>41</xdr:row>
      <xdr:rowOff>132873</xdr:rowOff>
    </xdr:to>
    <xdr:sp macro="" textlink="">
      <xdr:nvSpPr>
        <xdr:cNvPr id="392" name="楕円 391">
          <a:extLst>
            <a:ext uri="{FF2B5EF4-FFF2-40B4-BE49-F238E27FC236}">
              <a16:creationId xmlns:a16="http://schemas.microsoft.com/office/drawing/2014/main" id="{09CA8AEA-A0A8-4FC1-95E5-C47A396FAA0D}"/>
            </a:ext>
          </a:extLst>
        </xdr:cNvPr>
        <xdr:cNvSpPr/>
      </xdr:nvSpPr>
      <xdr:spPr>
        <a:xfrm>
          <a:off x="21272500" y="70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82073</xdr:rowOff>
    </xdr:from>
    <xdr:to>
      <xdr:col>116</xdr:col>
      <xdr:colOff>63500</xdr:colOff>
      <xdr:row>41</xdr:row>
      <xdr:rowOff>82299</xdr:rowOff>
    </xdr:to>
    <xdr:cxnSp macro="">
      <xdr:nvCxnSpPr>
        <xdr:cNvPr id="393" name="直線コネクタ 392">
          <a:extLst>
            <a:ext uri="{FF2B5EF4-FFF2-40B4-BE49-F238E27FC236}">
              <a16:creationId xmlns:a16="http://schemas.microsoft.com/office/drawing/2014/main" id="{F2BD88BD-CCC5-45B4-B7C8-3C8B8150655E}"/>
            </a:ext>
          </a:extLst>
        </xdr:cNvPr>
        <xdr:cNvCxnSpPr/>
      </xdr:nvCxnSpPr>
      <xdr:spPr>
        <a:xfrm>
          <a:off x="21323300" y="7111523"/>
          <a:ext cx="838200" cy="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38327</xdr:rowOff>
    </xdr:from>
    <xdr:to>
      <xdr:col>107</xdr:col>
      <xdr:colOff>101600</xdr:colOff>
      <xdr:row>41</xdr:row>
      <xdr:rowOff>139927</xdr:rowOff>
    </xdr:to>
    <xdr:sp macro="" textlink="">
      <xdr:nvSpPr>
        <xdr:cNvPr id="394" name="楕円 393">
          <a:extLst>
            <a:ext uri="{FF2B5EF4-FFF2-40B4-BE49-F238E27FC236}">
              <a16:creationId xmlns:a16="http://schemas.microsoft.com/office/drawing/2014/main" id="{188DE383-7856-4B22-836A-92B01935BB89}"/>
            </a:ext>
          </a:extLst>
        </xdr:cNvPr>
        <xdr:cNvSpPr/>
      </xdr:nvSpPr>
      <xdr:spPr>
        <a:xfrm>
          <a:off x="20383500" y="70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82073</xdr:rowOff>
    </xdr:from>
    <xdr:to>
      <xdr:col>111</xdr:col>
      <xdr:colOff>177800</xdr:colOff>
      <xdr:row>41</xdr:row>
      <xdr:rowOff>89127</xdr:rowOff>
    </xdr:to>
    <xdr:cxnSp macro="">
      <xdr:nvCxnSpPr>
        <xdr:cNvPr id="395" name="直線コネクタ 394">
          <a:extLst>
            <a:ext uri="{FF2B5EF4-FFF2-40B4-BE49-F238E27FC236}">
              <a16:creationId xmlns:a16="http://schemas.microsoft.com/office/drawing/2014/main" id="{D9C7B941-8CE6-43EA-AEAF-F4305EB277E2}"/>
            </a:ext>
          </a:extLst>
        </xdr:cNvPr>
        <xdr:cNvCxnSpPr/>
      </xdr:nvCxnSpPr>
      <xdr:spPr>
        <a:xfrm flipV="1">
          <a:off x="20434300" y="711152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47327</xdr:rowOff>
    </xdr:from>
    <xdr:to>
      <xdr:col>102</xdr:col>
      <xdr:colOff>165100</xdr:colOff>
      <xdr:row>41</xdr:row>
      <xdr:rowOff>148927</xdr:rowOff>
    </xdr:to>
    <xdr:sp macro="" textlink="">
      <xdr:nvSpPr>
        <xdr:cNvPr id="396" name="楕円 395">
          <a:extLst>
            <a:ext uri="{FF2B5EF4-FFF2-40B4-BE49-F238E27FC236}">
              <a16:creationId xmlns:a16="http://schemas.microsoft.com/office/drawing/2014/main" id="{D42B53E5-2378-4B67-A1B7-1CBF09B2CD13}"/>
            </a:ext>
          </a:extLst>
        </xdr:cNvPr>
        <xdr:cNvSpPr/>
      </xdr:nvSpPr>
      <xdr:spPr>
        <a:xfrm>
          <a:off x="19494500" y="7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89127</xdr:rowOff>
    </xdr:from>
    <xdr:to>
      <xdr:col>107</xdr:col>
      <xdr:colOff>50800</xdr:colOff>
      <xdr:row>41</xdr:row>
      <xdr:rowOff>98127</xdr:rowOff>
    </xdr:to>
    <xdr:cxnSp macro="">
      <xdr:nvCxnSpPr>
        <xdr:cNvPr id="397" name="直線コネクタ 396">
          <a:extLst>
            <a:ext uri="{FF2B5EF4-FFF2-40B4-BE49-F238E27FC236}">
              <a16:creationId xmlns:a16="http://schemas.microsoft.com/office/drawing/2014/main" id="{E4FC3911-70E8-492E-B0DF-4E31AB2914F3}"/>
            </a:ext>
          </a:extLst>
        </xdr:cNvPr>
        <xdr:cNvCxnSpPr/>
      </xdr:nvCxnSpPr>
      <xdr:spPr>
        <a:xfrm flipV="1">
          <a:off x="19545300" y="7118577"/>
          <a:ext cx="88900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46298</xdr:rowOff>
    </xdr:from>
    <xdr:to>
      <xdr:col>98</xdr:col>
      <xdr:colOff>38100</xdr:colOff>
      <xdr:row>41</xdr:row>
      <xdr:rowOff>147898</xdr:rowOff>
    </xdr:to>
    <xdr:sp macro="" textlink="">
      <xdr:nvSpPr>
        <xdr:cNvPr id="398" name="楕円 397">
          <a:extLst>
            <a:ext uri="{FF2B5EF4-FFF2-40B4-BE49-F238E27FC236}">
              <a16:creationId xmlns:a16="http://schemas.microsoft.com/office/drawing/2014/main" id="{E7196B54-D19D-43EC-9A71-6AA7FE6FCBFD}"/>
            </a:ext>
          </a:extLst>
        </xdr:cNvPr>
        <xdr:cNvSpPr/>
      </xdr:nvSpPr>
      <xdr:spPr>
        <a:xfrm>
          <a:off x="18605500" y="70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97098</xdr:rowOff>
    </xdr:from>
    <xdr:to>
      <xdr:col>102</xdr:col>
      <xdr:colOff>114300</xdr:colOff>
      <xdr:row>41</xdr:row>
      <xdr:rowOff>98127</xdr:rowOff>
    </xdr:to>
    <xdr:cxnSp macro="">
      <xdr:nvCxnSpPr>
        <xdr:cNvPr id="399" name="直線コネクタ 398">
          <a:extLst>
            <a:ext uri="{FF2B5EF4-FFF2-40B4-BE49-F238E27FC236}">
              <a16:creationId xmlns:a16="http://schemas.microsoft.com/office/drawing/2014/main" id="{2DC0414A-3FA1-403F-96C1-1A02C107B5CC}"/>
            </a:ext>
          </a:extLst>
        </xdr:cNvPr>
        <xdr:cNvCxnSpPr/>
      </xdr:nvCxnSpPr>
      <xdr:spPr>
        <a:xfrm>
          <a:off x="18656300" y="712654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91990DD4-A627-4B7D-AC42-151C827E129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EEBB919E-C237-4468-B08B-79ABA55AD04C}"/>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935A9B03-3999-4BDC-9E6E-C26FCBB3468B}"/>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2BD38D2C-899E-48E3-AE86-51D3F4839B98}"/>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124000</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F8A381B4-1CB1-4514-B78C-05FF23778FBA}"/>
            </a:ext>
          </a:extLst>
        </xdr:cNvPr>
        <xdr:cNvSpPr txBox="1"/>
      </xdr:nvSpPr>
      <xdr:spPr>
        <a:xfrm>
          <a:off x="21011095" y="715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131054</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77CF21B0-D544-4398-909B-FC3B2554920A}"/>
            </a:ext>
          </a:extLst>
        </xdr:cNvPr>
        <xdr:cNvSpPr txBox="1"/>
      </xdr:nvSpPr>
      <xdr:spPr>
        <a:xfrm>
          <a:off x="20167111" y="71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140054</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0578110B-59F6-4DAF-B0FD-A2AC0D10F177}"/>
            </a:ext>
          </a:extLst>
        </xdr:cNvPr>
        <xdr:cNvSpPr txBox="1"/>
      </xdr:nvSpPr>
      <xdr:spPr>
        <a:xfrm>
          <a:off x="19278111" y="71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139025</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42B6FCAC-A2E2-4033-B993-846DC432B2A6}"/>
            </a:ext>
          </a:extLst>
        </xdr:cNvPr>
        <xdr:cNvSpPr txBox="1"/>
      </xdr:nvSpPr>
      <xdr:spPr>
        <a:xfrm>
          <a:off x="18389111" y="7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4E0394E-C395-495D-A495-20AC330609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A242C6CB-0868-464C-82BD-2A095466C1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ED70F18B-7786-432E-9865-793A922E31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46023F5-8612-42EF-A29E-9A5297E82A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949A2BE8-D55E-434D-89ED-F334CE5AFB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52C35A9-A144-40D0-83C6-B91612B307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CE271328-C79B-439C-ADDC-2363A63F4F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2771A19A-C0D4-4E0F-B471-262FDA79F8E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E79EC38B-A5A0-48EA-B2BD-03998A2BD6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AAAFCA01-9871-4926-A00E-FFF4CFD170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87CF4C5D-28AF-402F-A69B-260C3DCE34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CB87EF8A-BD6C-4A4B-A284-0EE61667F8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C1655151-ED28-4BA3-904C-FD13291461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CF7FCF79-3831-419A-9D67-8F5F1FB4E0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609CE5F9-17A2-4021-BF9D-C22473424A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9514FDB6-2D72-4190-BDBC-1674FC3DEC6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685F023B-7A00-4E14-8141-AA388B899C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8BAB24D2-1BD9-497A-9A2C-65D6C308F6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CDB87925-1D8F-4C1A-814E-206120474E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7F5DE0E4-11FE-4563-9093-DCD9842C5C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DCCD1031-10F1-41C9-91E1-1A3FF042C5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FC4E9A38-9F49-46C7-AC1D-5D6B1FE37F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7D423336-9A22-4553-A2BD-E21927ACF0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5D726E0F-FAF2-4B15-B352-CEC5258F0A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60ED875C-9587-4B48-AB71-1640F818B0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F1904798-DAC2-4ABB-80AE-09DF6F417A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C2DD492C-20E6-4B0E-996A-F1B5399EA5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4D03B8D0-A020-469E-A72A-DDAB3794DA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344A996F-D2F1-4EF2-8114-CA7E0AD9431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8F64DAD4-339D-4887-A313-5860ED9D40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8D6CB3F2-AC68-4BD6-8F7E-7AFB82DED4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F915315E-607C-48A4-9BE1-7934385CA5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9CB78790-DDA6-4EEA-8E57-B6A21455E7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880AA3BB-9928-43FC-9753-6D08F0D324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4A8C45F9-8623-4A71-8F39-E8A4606CF9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089C1415-4B04-4509-A356-8B43E84161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1A0A53D1-DEE0-47E1-A285-0E6AE2E4F0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8F38CB6A-F4CD-4B79-8CDB-BFF5DE80BF7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084C2EC1-2C71-49E9-A210-7174BF04C63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F7E59F3B-F373-4903-89FF-237EB1A3CA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BF62EAB5-4757-4AC3-8F20-6F9351A1FB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66BF833C-AF53-4504-985E-EE3ACE12092B}"/>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CCBDCC20-F3FB-4BFA-834F-26EF3778D09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5E652B23-F424-4D82-9F5C-9B680644E6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8213EAB6-7022-4D83-A494-9F8910E9991B}"/>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DC611941-612D-47D6-A18C-0E562A66A96A}"/>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32B57ADA-E4ED-44E3-92B5-2617AB227B8F}"/>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D2C647C2-575B-400F-B2C5-F90F71DB1195}"/>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A50AB2F7-02BF-4B80-98C1-B1B152F2678E}"/>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ABF4EA57-BBE5-42FB-B5A5-8230B1BFA228}"/>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F0A2A105-7936-4D0D-A080-DD06B2452FC5}"/>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613F706B-857B-46D9-BE87-FF514A8DAC27}"/>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377FDCD1-ED8E-44A5-B45F-68C95D09E4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E634100-9F23-4238-A826-F716DAE3B7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559690E4-8E91-49DA-862E-989DC5FB8B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55BF268-7160-479A-9F05-3D1D52C2BA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4D439065-352F-4738-8E6A-F2D4D11C8B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130992</xdr:rowOff>
    </xdr:from>
    <xdr:to>
      <xdr:col>85</xdr:col>
      <xdr:colOff>177800</xdr:colOff>
      <xdr:row>84</xdr:row>
      <xdr:rowOff>61142</xdr:rowOff>
    </xdr:to>
    <xdr:sp macro="" textlink="">
      <xdr:nvSpPr>
        <xdr:cNvPr id="465" name="楕円 464">
          <a:extLst>
            <a:ext uri="{FF2B5EF4-FFF2-40B4-BE49-F238E27FC236}">
              <a16:creationId xmlns:a16="http://schemas.microsoft.com/office/drawing/2014/main" id="{B1F2E0A8-6185-491A-BCE6-A4E7291C1FC5}"/>
            </a:ext>
          </a:extLst>
        </xdr:cNvPr>
        <xdr:cNvSpPr/>
      </xdr:nvSpPr>
      <xdr:spPr>
        <a:xfrm>
          <a:off x="162687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109419</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BFC4AB83-2AD6-495E-B6BF-076174039128}"/>
            </a:ext>
          </a:extLst>
        </xdr:cNvPr>
        <xdr:cNvSpPr txBox="1"/>
      </xdr:nvSpPr>
      <xdr:spPr>
        <a:xfrm>
          <a:off x="16357600"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24856</xdr:rowOff>
    </xdr:from>
    <xdr:to>
      <xdr:col>81</xdr:col>
      <xdr:colOff>101600</xdr:colOff>
      <xdr:row>86</xdr:row>
      <xdr:rowOff>126456</xdr:rowOff>
    </xdr:to>
    <xdr:sp macro="" textlink="">
      <xdr:nvSpPr>
        <xdr:cNvPr id="467" name="楕円 466">
          <a:extLst>
            <a:ext uri="{FF2B5EF4-FFF2-40B4-BE49-F238E27FC236}">
              <a16:creationId xmlns:a16="http://schemas.microsoft.com/office/drawing/2014/main" id="{0CAF5FC3-7E8B-4D84-A0DB-628B4C5CAAD8}"/>
            </a:ext>
          </a:extLst>
        </xdr:cNvPr>
        <xdr:cNvSpPr/>
      </xdr:nvSpPr>
      <xdr:spPr>
        <a:xfrm>
          <a:off x="15430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10342</xdr:rowOff>
    </xdr:from>
    <xdr:to>
      <xdr:col>85</xdr:col>
      <xdr:colOff>127000</xdr:colOff>
      <xdr:row>86</xdr:row>
      <xdr:rowOff>75656</xdr:rowOff>
    </xdr:to>
    <xdr:cxnSp macro="">
      <xdr:nvCxnSpPr>
        <xdr:cNvPr id="468" name="直線コネクタ 467">
          <a:extLst>
            <a:ext uri="{FF2B5EF4-FFF2-40B4-BE49-F238E27FC236}">
              <a16:creationId xmlns:a16="http://schemas.microsoft.com/office/drawing/2014/main" id="{46659E70-C8D7-4767-BECB-D6691AF22630}"/>
            </a:ext>
          </a:extLst>
        </xdr:cNvPr>
        <xdr:cNvCxnSpPr/>
      </xdr:nvCxnSpPr>
      <xdr:spPr>
        <a:xfrm flipV="1">
          <a:off x="15481300" y="14412142"/>
          <a:ext cx="8382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163649</xdr:rowOff>
    </xdr:from>
    <xdr:to>
      <xdr:col>76</xdr:col>
      <xdr:colOff>165100</xdr:colOff>
      <xdr:row>86</xdr:row>
      <xdr:rowOff>93799</xdr:rowOff>
    </xdr:to>
    <xdr:sp macro="" textlink="">
      <xdr:nvSpPr>
        <xdr:cNvPr id="469" name="楕円 468">
          <a:extLst>
            <a:ext uri="{FF2B5EF4-FFF2-40B4-BE49-F238E27FC236}">
              <a16:creationId xmlns:a16="http://schemas.microsoft.com/office/drawing/2014/main" id="{5D98D7EB-E657-4A10-8389-EA53D6FCCE8B}"/>
            </a:ext>
          </a:extLst>
        </xdr:cNvPr>
        <xdr:cNvSpPr/>
      </xdr:nvSpPr>
      <xdr:spPr>
        <a:xfrm>
          <a:off x="14541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42999</xdr:rowOff>
    </xdr:from>
    <xdr:to>
      <xdr:col>81</xdr:col>
      <xdr:colOff>50800</xdr:colOff>
      <xdr:row>86</xdr:row>
      <xdr:rowOff>75656</xdr:rowOff>
    </xdr:to>
    <xdr:cxnSp macro="">
      <xdr:nvCxnSpPr>
        <xdr:cNvPr id="470" name="直線コネクタ 469">
          <a:extLst>
            <a:ext uri="{FF2B5EF4-FFF2-40B4-BE49-F238E27FC236}">
              <a16:creationId xmlns:a16="http://schemas.microsoft.com/office/drawing/2014/main" id="{5B889F11-A24E-4F91-9EED-B5AF31EEEF25}"/>
            </a:ext>
          </a:extLst>
        </xdr:cNvPr>
        <xdr:cNvCxnSpPr/>
      </xdr:nvCxnSpPr>
      <xdr:spPr>
        <a:xfrm>
          <a:off x="14592300" y="147876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137523</xdr:rowOff>
    </xdr:from>
    <xdr:to>
      <xdr:col>72</xdr:col>
      <xdr:colOff>38100</xdr:colOff>
      <xdr:row>86</xdr:row>
      <xdr:rowOff>67673</xdr:rowOff>
    </xdr:to>
    <xdr:sp macro="" textlink="">
      <xdr:nvSpPr>
        <xdr:cNvPr id="471" name="楕円 470">
          <a:extLst>
            <a:ext uri="{FF2B5EF4-FFF2-40B4-BE49-F238E27FC236}">
              <a16:creationId xmlns:a16="http://schemas.microsoft.com/office/drawing/2014/main" id="{B6099A25-260B-4B5A-949D-50BDF8C829AF}"/>
            </a:ext>
          </a:extLst>
        </xdr:cNvPr>
        <xdr:cNvSpPr/>
      </xdr:nvSpPr>
      <xdr:spPr>
        <a:xfrm>
          <a:off x="13652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16873</xdr:rowOff>
    </xdr:from>
    <xdr:to>
      <xdr:col>76</xdr:col>
      <xdr:colOff>114300</xdr:colOff>
      <xdr:row>86</xdr:row>
      <xdr:rowOff>42999</xdr:rowOff>
    </xdr:to>
    <xdr:cxnSp macro="">
      <xdr:nvCxnSpPr>
        <xdr:cNvPr id="472" name="直線コネクタ 471">
          <a:extLst>
            <a:ext uri="{FF2B5EF4-FFF2-40B4-BE49-F238E27FC236}">
              <a16:creationId xmlns:a16="http://schemas.microsoft.com/office/drawing/2014/main" id="{E3763E3C-2735-4A84-A64B-2A9D7B7D94B5}"/>
            </a:ext>
          </a:extLst>
        </xdr:cNvPr>
        <xdr:cNvCxnSpPr/>
      </xdr:nvCxnSpPr>
      <xdr:spPr>
        <a:xfrm>
          <a:off x="13703300" y="147615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473" name="楕円 472">
          <a:extLst>
            <a:ext uri="{FF2B5EF4-FFF2-40B4-BE49-F238E27FC236}">
              <a16:creationId xmlns:a16="http://schemas.microsoft.com/office/drawing/2014/main" id="{1EC6A641-10C4-43CE-BE00-CAD70629B916}"/>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16873</xdr:rowOff>
    </xdr:to>
    <xdr:cxnSp macro="">
      <xdr:nvCxnSpPr>
        <xdr:cNvPr id="474" name="直線コネクタ 473">
          <a:extLst>
            <a:ext uri="{FF2B5EF4-FFF2-40B4-BE49-F238E27FC236}">
              <a16:creationId xmlns:a16="http://schemas.microsoft.com/office/drawing/2014/main" id="{DC57FC44-DD98-489F-9C13-BC5608DE7F71}"/>
            </a:ext>
          </a:extLst>
        </xdr:cNvPr>
        <xdr:cNvCxnSpPr/>
      </xdr:nvCxnSpPr>
      <xdr:spPr>
        <a:xfrm>
          <a:off x="12814300" y="147305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98F5722D-D6A4-4BA8-94BB-3E71055E57F9}"/>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6D83C50C-A40F-4091-AA46-1BE8760F0BE4}"/>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77" name="n_3aveValue【消防施設】&#10;有形固定資産減価償却率">
          <a:extLst>
            <a:ext uri="{FF2B5EF4-FFF2-40B4-BE49-F238E27FC236}">
              <a16:creationId xmlns:a16="http://schemas.microsoft.com/office/drawing/2014/main" id="{0EDB0BA9-35D3-409C-993C-875AA1530B37}"/>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8" name="n_4aveValue【消防施設】&#10;有形固定資産減価償却率">
          <a:extLst>
            <a:ext uri="{FF2B5EF4-FFF2-40B4-BE49-F238E27FC236}">
              <a16:creationId xmlns:a16="http://schemas.microsoft.com/office/drawing/2014/main" id="{1039B184-0179-4C17-A7C9-2326F70CEFF9}"/>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117583</xdr:rowOff>
    </xdr:from>
    <xdr:ext cx="405111" cy="259045"/>
    <xdr:sp macro="" textlink="">
      <xdr:nvSpPr>
        <xdr:cNvPr id="479" name="n_1mainValue【消防施設】&#10;有形固定資産減価償却率">
          <a:extLst>
            <a:ext uri="{FF2B5EF4-FFF2-40B4-BE49-F238E27FC236}">
              <a16:creationId xmlns:a16="http://schemas.microsoft.com/office/drawing/2014/main" id="{AB7ABACC-8C4A-42CB-9003-68AACD5F40C9}"/>
            </a:ext>
          </a:extLst>
        </xdr:cNvPr>
        <xdr:cNvSpPr txBox="1"/>
      </xdr:nvSpPr>
      <xdr:spPr>
        <a:xfrm>
          <a:off x="152660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84926</xdr:rowOff>
    </xdr:from>
    <xdr:ext cx="405111" cy="259045"/>
    <xdr:sp macro="" textlink="">
      <xdr:nvSpPr>
        <xdr:cNvPr id="480" name="n_2mainValue【消防施設】&#10;有形固定資産減価償却率">
          <a:extLst>
            <a:ext uri="{FF2B5EF4-FFF2-40B4-BE49-F238E27FC236}">
              <a16:creationId xmlns:a16="http://schemas.microsoft.com/office/drawing/2014/main" id="{A9FF7C58-3A04-400B-ADA1-2957B2378741}"/>
            </a:ext>
          </a:extLst>
        </xdr:cNvPr>
        <xdr:cNvSpPr txBox="1"/>
      </xdr:nvSpPr>
      <xdr:spPr>
        <a:xfrm>
          <a:off x="14389744" y="1482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58800</xdr:rowOff>
    </xdr:from>
    <xdr:ext cx="405111" cy="259045"/>
    <xdr:sp macro="" textlink="">
      <xdr:nvSpPr>
        <xdr:cNvPr id="481" name="n_3mainValue【消防施設】&#10;有形固定資産減価償却率">
          <a:extLst>
            <a:ext uri="{FF2B5EF4-FFF2-40B4-BE49-F238E27FC236}">
              <a16:creationId xmlns:a16="http://schemas.microsoft.com/office/drawing/2014/main" id="{5A1B4644-DB15-4FCC-9482-32A956582542}"/>
            </a:ext>
          </a:extLst>
        </xdr:cNvPr>
        <xdr:cNvSpPr txBox="1"/>
      </xdr:nvSpPr>
      <xdr:spPr>
        <a:xfrm>
          <a:off x="13500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482" name="n_4mainValue【消防施設】&#10;有形固定資産減価償却率">
          <a:extLst>
            <a:ext uri="{FF2B5EF4-FFF2-40B4-BE49-F238E27FC236}">
              <a16:creationId xmlns:a16="http://schemas.microsoft.com/office/drawing/2014/main" id="{070EF0C9-5165-41E3-82BA-D888E413C863}"/>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CE9D5571-1EF6-45AC-8895-485C18C118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D20743EE-A05E-4D45-9150-2818164D6C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EC979F33-86EE-4646-A880-45FF8CE75A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E4D09025-6994-4CAA-9847-408F8FA776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9751071A-31B4-4833-A979-D583DFEEAE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BDFE1B02-553C-4809-829C-D95FD7F6B1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507512FD-CDBC-42A1-B15A-77D41D95ED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A1991580-7AD4-4285-8CFB-151BD90D49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4DF4E567-288E-4663-8EDA-DAF30549B4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8A505FF7-8623-4428-997D-C6BB43F2C2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5F8E691E-F24D-41D1-9440-FED8EA9E48D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F79E5EC2-2001-4529-8FA0-A0402FDAB16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7BB4E28A-A9C6-4BE3-90C7-97ECB348302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5C9C4592-F6ED-41C1-9351-E847F957704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FE72D423-8000-4CB5-A927-DCC0D7706B8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8005E16F-3E45-41A5-82D6-433E13CE9A7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16378044-A61D-412F-B223-9C280E463C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6F6A26D4-3F99-4F3A-8E76-3650B75F76A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3E46C133-12FC-4483-8AB1-30B400B619D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BAF0BA32-FB6F-4BAE-9DFD-712B05D66C1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15FD48F4-D632-4052-8A67-FB22FA807A8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55C5B8BF-1C88-44A7-B525-04F25566430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B8DF5330-0185-409B-BED5-D8FBE39D13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C1EEEF1B-7692-405D-9934-6CFF735C04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59C29391-4340-459A-A1CB-BD6D2744E3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01FFF262-0F71-47C4-9515-71F95155DB7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3D4AEC83-D0CC-44D0-B6C5-37DE05A768D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9A331196-CED0-41F7-8BFB-E8E91FB26B5A}"/>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C8709A14-E56D-41A5-8561-C2174BC3367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3BCBFE55-E0FA-4B18-BA2F-EDE59E3FC5FC}"/>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FA6CBECD-448F-4C83-81FE-F458D57AF47F}"/>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7881B453-E87F-4A67-807D-625D53E1CDF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E889D531-C1BD-4E72-8817-230F88C8E0CA}"/>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3304E93D-8F86-44F7-9DCD-AF6D8DD6C972}"/>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C8AC4F71-FB9F-4A66-8545-56EE420E2EDA}"/>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9B299727-B1B3-4590-860B-FE43E5B0C009}"/>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50082DD-0DA6-45CC-8A98-322348B8A7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63993DA-D651-4DDA-A935-3E03889C2C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D79742B-0F1E-4B20-AEA7-68385C6EAB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FDBCA5-A9B5-47D4-B0BC-31D7842606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89F3AC71-C599-4E6F-A84F-3F0886F063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167568</xdr:rowOff>
    </xdr:from>
    <xdr:to>
      <xdr:col>116</xdr:col>
      <xdr:colOff>114300</xdr:colOff>
      <xdr:row>86</xdr:row>
      <xdr:rowOff>97718</xdr:rowOff>
    </xdr:to>
    <xdr:sp macro="" textlink="">
      <xdr:nvSpPr>
        <xdr:cNvPr id="524" name="楕円 523">
          <a:extLst>
            <a:ext uri="{FF2B5EF4-FFF2-40B4-BE49-F238E27FC236}">
              <a16:creationId xmlns:a16="http://schemas.microsoft.com/office/drawing/2014/main" id="{8CCD3E1E-F0F0-4604-9530-984719FB77FA}"/>
            </a:ext>
          </a:extLst>
        </xdr:cNvPr>
        <xdr:cNvSpPr/>
      </xdr:nvSpPr>
      <xdr:spPr>
        <a:xfrm>
          <a:off x="221107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126945</xdr:rowOff>
    </xdr:from>
    <xdr:ext cx="469744" cy="259045"/>
    <xdr:sp macro="" textlink="">
      <xdr:nvSpPr>
        <xdr:cNvPr id="525" name="【消防施設】&#10;一人当たり面積該当値テキスト">
          <a:extLst>
            <a:ext uri="{FF2B5EF4-FFF2-40B4-BE49-F238E27FC236}">
              <a16:creationId xmlns:a16="http://schemas.microsoft.com/office/drawing/2014/main" id="{81A717D0-5CD7-4157-8851-48FFAACBAD7E}"/>
            </a:ext>
          </a:extLst>
        </xdr:cNvPr>
        <xdr:cNvSpPr txBox="1"/>
      </xdr:nvSpPr>
      <xdr:spPr>
        <a:xfrm>
          <a:off x="22199600" y="1452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690</xdr:rowOff>
    </xdr:from>
    <xdr:to>
      <xdr:col>112</xdr:col>
      <xdr:colOff>38100</xdr:colOff>
      <xdr:row>86</xdr:row>
      <xdr:rowOff>102290</xdr:rowOff>
    </xdr:to>
    <xdr:sp macro="" textlink="">
      <xdr:nvSpPr>
        <xdr:cNvPr id="526" name="楕円 525">
          <a:extLst>
            <a:ext uri="{FF2B5EF4-FFF2-40B4-BE49-F238E27FC236}">
              <a16:creationId xmlns:a16="http://schemas.microsoft.com/office/drawing/2014/main" id="{B3E665D5-5584-474C-B012-84B3DAF3AE5F}"/>
            </a:ext>
          </a:extLst>
        </xdr:cNvPr>
        <xdr:cNvSpPr/>
      </xdr:nvSpPr>
      <xdr:spPr>
        <a:xfrm>
          <a:off x="21272500" y="147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46918</xdr:rowOff>
    </xdr:from>
    <xdr:to>
      <xdr:col>116</xdr:col>
      <xdr:colOff>63500</xdr:colOff>
      <xdr:row>86</xdr:row>
      <xdr:rowOff>51490</xdr:rowOff>
    </xdr:to>
    <xdr:cxnSp macro="">
      <xdr:nvCxnSpPr>
        <xdr:cNvPr id="527" name="直線コネクタ 526">
          <a:extLst>
            <a:ext uri="{FF2B5EF4-FFF2-40B4-BE49-F238E27FC236}">
              <a16:creationId xmlns:a16="http://schemas.microsoft.com/office/drawing/2014/main" id="{F2FC80E7-7CC9-461C-9F47-D0A276E54AA1}"/>
            </a:ext>
          </a:extLst>
        </xdr:cNvPr>
        <xdr:cNvCxnSpPr/>
      </xdr:nvCxnSpPr>
      <xdr:spPr>
        <a:xfrm flipV="1">
          <a:off x="21323300" y="147916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5587</xdr:rowOff>
    </xdr:from>
    <xdr:to>
      <xdr:col>107</xdr:col>
      <xdr:colOff>101600</xdr:colOff>
      <xdr:row>86</xdr:row>
      <xdr:rowOff>107187</xdr:rowOff>
    </xdr:to>
    <xdr:sp macro="" textlink="">
      <xdr:nvSpPr>
        <xdr:cNvPr id="528" name="楕円 527">
          <a:extLst>
            <a:ext uri="{FF2B5EF4-FFF2-40B4-BE49-F238E27FC236}">
              <a16:creationId xmlns:a16="http://schemas.microsoft.com/office/drawing/2014/main" id="{7648849E-F37F-4126-99E0-9554551B21AC}"/>
            </a:ext>
          </a:extLst>
        </xdr:cNvPr>
        <xdr:cNvSpPr/>
      </xdr:nvSpPr>
      <xdr:spPr>
        <a:xfrm>
          <a:off x="20383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51490</xdr:rowOff>
    </xdr:from>
    <xdr:to>
      <xdr:col>111</xdr:col>
      <xdr:colOff>177800</xdr:colOff>
      <xdr:row>86</xdr:row>
      <xdr:rowOff>56387</xdr:rowOff>
    </xdr:to>
    <xdr:cxnSp macro="">
      <xdr:nvCxnSpPr>
        <xdr:cNvPr id="529" name="直線コネクタ 528">
          <a:extLst>
            <a:ext uri="{FF2B5EF4-FFF2-40B4-BE49-F238E27FC236}">
              <a16:creationId xmlns:a16="http://schemas.microsoft.com/office/drawing/2014/main" id="{566F7D7B-924F-4993-8D36-CF8274274B4B}"/>
            </a:ext>
          </a:extLst>
        </xdr:cNvPr>
        <xdr:cNvCxnSpPr/>
      </xdr:nvCxnSpPr>
      <xdr:spPr>
        <a:xfrm flipV="1">
          <a:off x="20434300" y="14796190"/>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9181</xdr:rowOff>
    </xdr:from>
    <xdr:to>
      <xdr:col>102</xdr:col>
      <xdr:colOff>165100</xdr:colOff>
      <xdr:row>86</xdr:row>
      <xdr:rowOff>110781</xdr:rowOff>
    </xdr:to>
    <xdr:sp macro="" textlink="">
      <xdr:nvSpPr>
        <xdr:cNvPr id="530" name="楕円 529">
          <a:extLst>
            <a:ext uri="{FF2B5EF4-FFF2-40B4-BE49-F238E27FC236}">
              <a16:creationId xmlns:a16="http://schemas.microsoft.com/office/drawing/2014/main" id="{54D24B4E-A38B-4B7F-AFB6-362A25F80555}"/>
            </a:ext>
          </a:extLst>
        </xdr:cNvPr>
        <xdr:cNvSpPr/>
      </xdr:nvSpPr>
      <xdr:spPr>
        <a:xfrm>
          <a:off x="19494500" y="147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56387</xdr:rowOff>
    </xdr:from>
    <xdr:to>
      <xdr:col>107</xdr:col>
      <xdr:colOff>50800</xdr:colOff>
      <xdr:row>86</xdr:row>
      <xdr:rowOff>59981</xdr:rowOff>
    </xdr:to>
    <xdr:cxnSp macro="">
      <xdr:nvCxnSpPr>
        <xdr:cNvPr id="531" name="直線コネクタ 530">
          <a:extLst>
            <a:ext uri="{FF2B5EF4-FFF2-40B4-BE49-F238E27FC236}">
              <a16:creationId xmlns:a16="http://schemas.microsoft.com/office/drawing/2014/main" id="{6A5B9E91-4A37-4DD3-BE15-BFC04C226BE0}"/>
            </a:ext>
          </a:extLst>
        </xdr:cNvPr>
        <xdr:cNvCxnSpPr/>
      </xdr:nvCxnSpPr>
      <xdr:spPr>
        <a:xfrm flipV="1">
          <a:off x="19545300" y="14801087"/>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12120</xdr:rowOff>
    </xdr:from>
    <xdr:to>
      <xdr:col>98</xdr:col>
      <xdr:colOff>38100</xdr:colOff>
      <xdr:row>86</xdr:row>
      <xdr:rowOff>113720</xdr:rowOff>
    </xdr:to>
    <xdr:sp macro="" textlink="">
      <xdr:nvSpPr>
        <xdr:cNvPr id="532" name="楕円 531">
          <a:extLst>
            <a:ext uri="{FF2B5EF4-FFF2-40B4-BE49-F238E27FC236}">
              <a16:creationId xmlns:a16="http://schemas.microsoft.com/office/drawing/2014/main" id="{E2FD514C-65C3-403D-B19C-1C380EDE31BA}"/>
            </a:ext>
          </a:extLst>
        </xdr:cNvPr>
        <xdr:cNvSpPr/>
      </xdr:nvSpPr>
      <xdr:spPr>
        <a:xfrm>
          <a:off x="18605500" y="147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59981</xdr:rowOff>
    </xdr:from>
    <xdr:to>
      <xdr:col>102</xdr:col>
      <xdr:colOff>114300</xdr:colOff>
      <xdr:row>86</xdr:row>
      <xdr:rowOff>62920</xdr:rowOff>
    </xdr:to>
    <xdr:cxnSp macro="">
      <xdr:nvCxnSpPr>
        <xdr:cNvPr id="533" name="直線コネクタ 532">
          <a:extLst>
            <a:ext uri="{FF2B5EF4-FFF2-40B4-BE49-F238E27FC236}">
              <a16:creationId xmlns:a16="http://schemas.microsoft.com/office/drawing/2014/main" id="{39104741-268C-4B6A-B42C-8ECB31F6BD89}"/>
            </a:ext>
          </a:extLst>
        </xdr:cNvPr>
        <xdr:cNvCxnSpPr/>
      </xdr:nvCxnSpPr>
      <xdr:spPr>
        <a:xfrm flipV="1">
          <a:off x="18656300" y="1480468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44A4AE09-BB39-417F-BA1C-4D30EE3A0855}"/>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2AD8EFCC-A436-4420-BBB1-70DE742280D7}"/>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6" name="n_3aveValue【消防施設】&#10;一人当たり面積">
          <a:extLst>
            <a:ext uri="{FF2B5EF4-FFF2-40B4-BE49-F238E27FC236}">
              <a16:creationId xmlns:a16="http://schemas.microsoft.com/office/drawing/2014/main" id="{E5EC7297-F213-40BC-B780-CED407538178}"/>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37" name="n_4aveValue【消防施設】&#10;一人当たり面積">
          <a:extLst>
            <a:ext uri="{FF2B5EF4-FFF2-40B4-BE49-F238E27FC236}">
              <a16:creationId xmlns:a16="http://schemas.microsoft.com/office/drawing/2014/main" id="{C3002C7C-046C-4BFF-9DE7-D7D09AD0C7D4}"/>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118817</xdr:rowOff>
    </xdr:from>
    <xdr:ext cx="469744" cy="259045"/>
    <xdr:sp macro="" textlink="">
      <xdr:nvSpPr>
        <xdr:cNvPr id="538" name="n_1mainValue【消防施設】&#10;一人当たり面積">
          <a:extLst>
            <a:ext uri="{FF2B5EF4-FFF2-40B4-BE49-F238E27FC236}">
              <a16:creationId xmlns:a16="http://schemas.microsoft.com/office/drawing/2014/main" id="{9D16E266-2244-4028-BC37-595B15D72E95}"/>
            </a:ext>
          </a:extLst>
        </xdr:cNvPr>
        <xdr:cNvSpPr txBox="1"/>
      </xdr:nvSpPr>
      <xdr:spPr>
        <a:xfrm>
          <a:off x="21075727" y="1452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123714</xdr:rowOff>
    </xdr:from>
    <xdr:ext cx="469744" cy="259045"/>
    <xdr:sp macro="" textlink="">
      <xdr:nvSpPr>
        <xdr:cNvPr id="539" name="n_2mainValue【消防施設】&#10;一人当たり面積">
          <a:extLst>
            <a:ext uri="{FF2B5EF4-FFF2-40B4-BE49-F238E27FC236}">
              <a16:creationId xmlns:a16="http://schemas.microsoft.com/office/drawing/2014/main" id="{3B0C7D09-6E0D-4003-809F-0D8FA3C7D52B}"/>
            </a:ext>
          </a:extLst>
        </xdr:cNvPr>
        <xdr:cNvSpPr txBox="1"/>
      </xdr:nvSpPr>
      <xdr:spPr>
        <a:xfrm>
          <a:off x="20199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101908</xdr:rowOff>
    </xdr:from>
    <xdr:ext cx="469744" cy="259045"/>
    <xdr:sp macro="" textlink="">
      <xdr:nvSpPr>
        <xdr:cNvPr id="540" name="n_3mainValue【消防施設】&#10;一人当たり面積">
          <a:extLst>
            <a:ext uri="{FF2B5EF4-FFF2-40B4-BE49-F238E27FC236}">
              <a16:creationId xmlns:a16="http://schemas.microsoft.com/office/drawing/2014/main" id="{CA338E42-F640-4A68-BCF9-770C12DC3FB7}"/>
            </a:ext>
          </a:extLst>
        </xdr:cNvPr>
        <xdr:cNvSpPr txBox="1"/>
      </xdr:nvSpPr>
      <xdr:spPr>
        <a:xfrm>
          <a:off x="19310427" y="1484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130247</xdr:rowOff>
    </xdr:from>
    <xdr:ext cx="469744" cy="259045"/>
    <xdr:sp macro="" textlink="">
      <xdr:nvSpPr>
        <xdr:cNvPr id="541" name="n_4mainValue【消防施設】&#10;一人当たり面積">
          <a:extLst>
            <a:ext uri="{FF2B5EF4-FFF2-40B4-BE49-F238E27FC236}">
              <a16:creationId xmlns:a16="http://schemas.microsoft.com/office/drawing/2014/main" id="{2E71637B-999C-454F-BE8E-C0077D5309E8}"/>
            </a:ext>
          </a:extLst>
        </xdr:cNvPr>
        <xdr:cNvSpPr txBox="1"/>
      </xdr:nvSpPr>
      <xdr:spPr>
        <a:xfrm>
          <a:off x="18421427" y="145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3C18D75-9D94-4925-AF25-2DA96C6D36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BE7BFE11-E0E1-453B-86DD-67A6200894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B6A80982-33C5-4D47-973D-7C7CA83642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85BEB1FD-2C03-40A4-BEF7-3284AF8457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FF4D49D6-27E3-47CB-8A32-D0A202C3AC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F5E6AF50-F924-450A-93DA-647F877E95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CCA1B8DB-292E-4DA0-9D72-CC7F29EF5F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4A925D57-6E15-4FE0-B50E-140F7BBC62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84B4C869-F86C-4A7F-AAC3-7F209AFFA5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C6988DC-4CF0-4D5A-8C47-8DD217C454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D5F9FBFF-FAD3-48B9-BDD9-89D72C466D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2E63C4E2-F9EB-4712-812A-38E60F5482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17767048-B413-413D-8416-43EC618BEE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705F9A-4157-4A26-A551-17D2834C437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7A29E47A-52EB-4082-9AF8-2C2A43DF73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D31BD51C-00C7-4A82-BB4B-B7004064A4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AC28542-5C42-463F-A73D-52C503F1A0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4CE4A897-82F0-4377-8EC3-15FD8F354A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9384C981-EEA2-4F02-986F-866DF2173F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7F86405-B37A-41BC-B1B4-494EA174BA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DE7219F6-8175-4E85-9E9C-3871647F03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FB7B66D3-BF76-41D9-985F-B6E574BCC1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7466EA99-5B05-4C6E-9606-FA49F40FD4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3DA4B82F-E040-4A5A-BDBB-4FC45E24E5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A0972526-5840-45F1-82D2-E5C0383CEC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41991FD7-84C3-48B4-9C0B-6F82620153A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3349FD6E-C3BC-4C60-BA9F-7B88876DCF5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D1AF7AF0-B4B0-41CD-A324-305CE3ACC15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4553B579-41FE-4771-9A39-DC6ED093FE7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5E2625B9-DECA-49D0-8ABF-C310BC656176}"/>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D7997F36-8F82-4412-88F1-64E4881A1C0D}"/>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45023B87-7382-4D8E-A418-0DC875FF24A2}"/>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10FDC93E-5820-47E8-96D9-2C346E06837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459C4E49-57AC-4575-A02F-B033840B678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64C79A63-CF7A-47C6-B3DA-BEBD4E6E1C74}"/>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4DEAE344-89ED-435E-8305-4D1A9D0624DB}"/>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906551A-DBB9-4F4A-9980-D079CC28A0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04A75D1-0F7B-461D-B86B-A16359776F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1CC5238-6B06-44B1-A7CE-23070B1719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E1723B0-1AB6-4A0A-8443-3DDDD60CA4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98BE48F9-630F-4F6B-8325-66F12A86A1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583" name="楕円 582">
          <a:extLst>
            <a:ext uri="{FF2B5EF4-FFF2-40B4-BE49-F238E27FC236}">
              <a16:creationId xmlns:a16="http://schemas.microsoft.com/office/drawing/2014/main" id="{45ABD838-A62A-4D06-906C-F2368B973DCB}"/>
            </a:ext>
          </a:extLst>
        </xdr:cNvPr>
        <xdr:cNvSpPr/>
      </xdr:nvSpPr>
      <xdr:spPr>
        <a:xfrm>
          <a:off x="16268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584" name="【庁舎】&#10;有形固定資産減価償却率該当値テキスト">
          <a:extLst>
            <a:ext uri="{FF2B5EF4-FFF2-40B4-BE49-F238E27FC236}">
              <a16:creationId xmlns:a16="http://schemas.microsoft.com/office/drawing/2014/main" id="{52F50E03-601C-4B81-8E1F-9DC593C144FB}"/>
            </a:ext>
          </a:extLst>
        </xdr:cNvPr>
        <xdr:cNvSpPr txBox="1"/>
      </xdr:nvSpPr>
      <xdr:spPr>
        <a:xfrm>
          <a:off x="16357600" y="176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585" name="楕円 584">
          <a:extLst>
            <a:ext uri="{FF2B5EF4-FFF2-40B4-BE49-F238E27FC236}">
              <a16:creationId xmlns:a16="http://schemas.microsoft.com/office/drawing/2014/main" id="{D4CF98BD-8D85-4F46-976D-B13D270D5553}"/>
            </a:ext>
          </a:extLst>
        </xdr:cNvPr>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46808</xdr:rowOff>
    </xdr:to>
    <xdr:cxnSp macro="">
      <xdr:nvCxnSpPr>
        <xdr:cNvPr id="586" name="直線コネクタ 585">
          <a:extLst>
            <a:ext uri="{FF2B5EF4-FFF2-40B4-BE49-F238E27FC236}">
              <a16:creationId xmlns:a16="http://schemas.microsoft.com/office/drawing/2014/main" id="{D93200DA-DB24-4E11-AF2D-321F8B7B5EF6}"/>
            </a:ext>
          </a:extLst>
        </xdr:cNvPr>
        <xdr:cNvCxnSpPr/>
      </xdr:nvCxnSpPr>
      <xdr:spPr>
        <a:xfrm>
          <a:off x="15481300" y="17877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587" name="楕円 586">
          <a:extLst>
            <a:ext uri="{FF2B5EF4-FFF2-40B4-BE49-F238E27FC236}">
              <a16:creationId xmlns:a16="http://schemas.microsoft.com/office/drawing/2014/main" id="{8174A882-E8B4-4B48-863E-3728743A0F74}"/>
            </a:ext>
          </a:extLst>
        </xdr:cNvPr>
        <xdr:cNvSpPr/>
      </xdr:nvSpPr>
      <xdr:spPr>
        <a:xfrm>
          <a:off x="14541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46808</xdr:rowOff>
    </xdr:to>
    <xdr:cxnSp macro="">
      <xdr:nvCxnSpPr>
        <xdr:cNvPr id="588" name="直線コネクタ 587">
          <a:extLst>
            <a:ext uri="{FF2B5EF4-FFF2-40B4-BE49-F238E27FC236}">
              <a16:creationId xmlns:a16="http://schemas.microsoft.com/office/drawing/2014/main" id="{191AC35B-2883-4578-B68E-3EB868E445BF}"/>
            </a:ext>
          </a:extLst>
        </xdr:cNvPr>
        <xdr:cNvCxnSpPr/>
      </xdr:nvCxnSpPr>
      <xdr:spPr>
        <a:xfrm>
          <a:off x="14592300" y="178253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89" name="楕円 588">
          <a:extLst>
            <a:ext uri="{FF2B5EF4-FFF2-40B4-BE49-F238E27FC236}">
              <a16:creationId xmlns:a16="http://schemas.microsoft.com/office/drawing/2014/main" id="{87696F4D-7764-42AF-AA1E-46BBDE1F280C}"/>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106</xdr:row>
      <xdr:rowOff>71301</xdr:rowOff>
    </xdr:to>
    <xdr:cxnSp macro="">
      <xdr:nvCxnSpPr>
        <xdr:cNvPr id="590" name="直線コネクタ 589">
          <a:extLst>
            <a:ext uri="{FF2B5EF4-FFF2-40B4-BE49-F238E27FC236}">
              <a16:creationId xmlns:a16="http://schemas.microsoft.com/office/drawing/2014/main" id="{7A98C4B4-4F07-48D3-95AC-31E5E6DC4DBC}"/>
            </a:ext>
          </a:extLst>
        </xdr:cNvPr>
        <xdr:cNvCxnSpPr/>
      </xdr:nvCxnSpPr>
      <xdr:spPr>
        <a:xfrm flipV="1">
          <a:off x="13703300" y="17825357"/>
          <a:ext cx="889000" cy="4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591" name="楕円 590">
          <a:extLst>
            <a:ext uri="{FF2B5EF4-FFF2-40B4-BE49-F238E27FC236}">
              <a16:creationId xmlns:a16="http://schemas.microsoft.com/office/drawing/2014/main" id="{405744E0-1BAA-458F-8AA0-D222D51973F2}"/>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71301</xdr:rowOff>
    </xdr:to>
    <xdr:cxnSp macro="">
      <xdr:nvCxnSpPr>
        <xdr:cNvPr id="592" name="直線コネクタ 591">
          <a:extLst>
            <a:ext uri="{FF2B5EF4-FFF2-40B4-BE49-F238E27FC236}">
              <a16:creationId xmlns:a16="http://schemas.microsoft.com/office/drawing/2014/main" id="{BB2E3884-5953-471B-8F77-2C7DE1AF023F}"/>
            </a:ext>
          </a:extLst>
        </xdr:cNvPr>
        <xdr:cNvCxnSpPr/>
      </xdr:nvCxnSpPr>
      <xdr:spPr>
        <a:xfrm>
          <a:off x="12814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F40E7FC2-F0E6-4EE5-81D8-8CA0A126B3EC}"/>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3FB3DDDB-E84B-43E4-8EC5-456F72AA17D6}"/>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5" name="n_3aveValue【庁舎】&#10;有形固定資産減価償却率">
          <a:extLst>
            <a:ext uri="{FF2B5EF4-FFF2-40B4-BE49-F238E27FC236}">
              <a16:creationId xmlns:a16="http://schemas.microsoft.com/office/drawing/2014/main" id="{3FB5D252-AC15-4177-B6C6-F86D80D3A90B}"/>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788E7033-D770-4C72-AC46-7F0A0DF5B2C2}"/>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114135</xdr:rowOff>
    </xdr:from>
    <xdr:ext cx="405111" cy="259045"/>
    <xdr:sp macro="" textlink="">
      <xdr:nvSpPr>
        <xdr:cNvPr id="597" name="n_1mainValue【庁舎】&#10;有形固定資産減価償却率">
          <a:extLst>
            <a:ext uri="{FF2B5EF4-FFF2-40B4-BE49-F238E27FC236}">
              <a16:creationId xmlns:a16="http://schemas.microsoft.com/office/drawing/2014/main" id="{6D972DB1-98F6-42B9-B7BF-8FF6033FBF96}"/>
            </a:ext>
          </a:extLst>
        </xdr:cNvPr>
        <xdr:cNvSpPr txBox="1"/>
      </xdr:nvSpPr>
      <xdr:spPr>
        <a:xfrm>
          <a:off x="15266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61884</xdr:rowOff>
    </xdr:from>
    <xdr:ext cx="405111" cy="259045"/>
    <xdr:sp macro="" textlink="">
      <xdr:nvSpPr>
        <xdr:cNvPr id="598" name="n_2mainValue【庁舎】&#10;有形固定資産減価償却率">
          <a:extLst>
            <a:ext uri="{FF2B5EF4-FFF2-40B4-BE49-F238E27FC236}">
              <a16:creationId xmlns:a16="http://schemas.microsoft.com/office/drawing/2014/main" id="{FBE32A6B-EA6C-4F2E-BD68-A2AE420505CA}"/>
            </a:ext>
          </a:extLst>
        </xdr:cNvPr>
        <xdr:cNvSpPr txBox="1"/>
      </xdr:nvSpPr>
      <xdr:spPr>
        <a:xfrm>
          <a:off x="14389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599" name="n_3mainValue【庁舎】&#10;有形固定資産減価償却率">
          <a:extLst>
            <a:ext uri="{FF2B5EF4-FFF2-40B4-BE49-F238E27FC236}">
              <a16:creationId xmlns:a16="http://schemas.microsoft.com/office/drawing/2014/main" id="{0110D4DE-FBD9-4D42-BC36-D5F0CEE5AF10}"/>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600" name="n_4mainValue【庁舎】&#10;有形固定資産減価償却率">
          <a:extLst>
            <a:ext uri="{FF2B5EF4-FFF2-40B4-BE49-F238E27FC236}">
              <a16:creationId xmlns:a16="http://schemas.microsoft.com/office/drawing/2014/main" id="{2EAE3F9E-7171-4FF8-B93B-0EC75ED60B40}"/>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9700341-DBAE-4C97-9E48-5DC43F5AC2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4264235E-1D07-4604-B9BB-5920C9453C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8668CFA3-793E-474F-AB0C-ECE208FBF1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EADE7D95-DC66-46E5-B383-532E888936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CB7B8962-F35E-4C6C-91F8-D9132C4452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77B10A3C-9F16-4B2B-A54F-579FABF442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3AEF5D9-FE3D-4BE0-934F-7F2B0377DF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23F7C144-D6FB-4AE9-A1BF-03B167812F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9491822D-8AE2-4CD3-9C92-71DC6F86C9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34E147F3-D1C7-4BF0-A737-783519C915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8512C18-F9F2-43D7-A484-364D838DA2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B34AB952-6E67-48F5-A29F-8033376CE67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60555A3B-1DDB-4915-A095-5B9B3DD0A3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2B5E6293-2191-46B6-9CF8-AB53697D1FE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D49C8C02-1835-4FC7-81DE-F86A31BA9F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5D9A3A04-A45F-44D0-9F3A-74E6FA8C079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8F32E128-9444-477D-AD28-2989CD61A84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33061DC7-874C-45E7-8BA6-0EDC883D7E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480BC9B9-5C73-4372-BCF0-3E840D2F11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45EE6973-59D5-4AF4-A86E-08959689ACE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87552B9-043D-468C-9731-E316187F34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E1B8399F-8537-4B1D-B807-E1340D40C09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F39EAF8E-6729-4EE7-8D8A-97BA71B2DE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3CE58D6-6AB6-422C-B03E-3B3DA6398C2E}"/>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A68D7E7A-A48C-40D6-AB93-07A00C7C0DBA}"/>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07E251C9-317E-402D-BD4F-30E273873D72}"/>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922F3304-81DD-4E92-A71A-ED19ED774E1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85B7214A-96BF-4B73-9A1A-3BB4D7CF5516}"/>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33B8D902-6FC8-431D-B952-A204CEE44C71}"/>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BDE870C3-E286-463E-BD53-A0045A91CF86}"/>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162CD98C-8C3C-4562-92EF-88A1C1C2BA4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C0FB4FB5-0A99-4553-807E-90AB4BF2119D}"/>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FDD719E2-3BBD-4432-813F-8FFFD3C6D4FA}"/>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39474D00-0ECE-4832-9E30-CB0D9B0012A7}"/>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A8A47F4-BDEE-45DA-8142-FBFFADBAA9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FCE6254-2EA5-4B91-B4C9-0A1F48AA31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E2CE6CE-EA96-45B0-B80C-0B831E1D93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2AD0A6C-DAEF-44E1-B40F-E20BD63DD7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9157ABE-E7AB-4972-B3D9-782CD6CAF0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104775</xdr:rowOff>
    </xdr:from>
    <xdr:to>
      <xdr:col>116</xdr:col>
      <xdr:colOff>114300</xdr:colOff>
      <xdr:row>108</xdr:row>
      <xdr:rowOff>34925</xdr:rowOff>
    </xdr:to>
    <xdr:sp macro="" textlink="">
      <xdr:nvSpPr>
        <xdr:cNvPr id="640" name="楕円 639">
          <a:extLst>
            <a:ext uri="{FF2B5EF4-FFF2-40B4-BE49-F238E27FC236}">
              <a16:creationId xmlns:a16="http://schemas.microsoft.com/office/drawing/2014/main" id="{584A30BB-FD2B-4ACA-9436-0D51A927CB1E}"/>
            </a:ext>
          </a:extLst>
        </xdr:cNvPr>
        <xdr:cNvSpPr/>
      </xdr:nvSpPr>
      <xdr:spPr>
        <a:xfrm>
          <a:off x="22110700" y="184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127652</xdr:rowOff>
    </xdr:from>
    <xdr:ext cx="469744" cy="259045"/>
    <xdr:sp macro="" textlink="">
      <xdr:nvSpPr>
        <xdr:cNvPr id="641" name="【庁舎】&#10;一人当たり面積該当値テキスト">
          <a:extLst>
            <a:ext uri="{FF2B5EF4-FFF2-40B4-BE49-F238E27FC236}">
              <a16:creationId xmlns:a16="http://schemas.microsoft.com/office/drawing/2014/main" id="{877B970E-4B14-46B1-985C-D99FA060B18C}"/>
            </a:ext>
          </a:extLst>
        </xdr:cNvPr>
        <xdr:cNvSpPr txBox="1"/>
      </xdr:nvSpPr>
      <xdr:spPr>
        <a:xfrm>
          <a:off x="22199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110998</xdr:rowOff>
    </xdr:from>
    <xdr:to>
      <xdr:col>112</xdr:col>
      <xdr:colOff>38100</xdr:colOff>
      <xdr:row>108</xdr:row>
      <xdr:rowOff>41148</xdr:rowOff>
    </xdr:to>
    <xdr:sp macro="" textlink="">
      <xdr:nvSpPr>
        <xdr:cNvPr id="642" name="楕円 641">
          <a:extLst>
            <a:ext uri="{FF2B5EF4-FFF2-40B4-BE49-F238E27FC236}">
              <a16:creationId xmlns:a16="http://schemas.microsoft.com/office/drawing/2014/main" id="{7F561B4E-392D-42F8-9C37-10843A14969F}"/>
            </a:ext>
          </a:extLst>
        </xdr:cNvPr>
        <xdr:cNvSpPr/>
      </xdr:nvSpPr>
      <xdr:spPr>
        <a:xfrm>
          <a:off x="21272500" y="18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155575</xdr:rowOff>
    </xdr:from>
    <xdr:to>
      <xdr:col>116</xdr:col>
      <xdr:colOff>63500</xdr:colOff>
      <xdr:row>107</xdr:row>
      <xdr:rowOff>161798</xdr:rowOff>
    </xdr:to>
    <xdr:cxnSp macro="">
      <xdr:nvCxnSpPr>
        <xdr:cNvPr id="643" name="直線コネクタ 642">
          <a:extLst>
            <a:ext uri="{FF2B5EF4-FFF2-40B4-BE49-F238E27FC236}">
              <a16:creationId xmlns:a16="http://schemas.microsoft.com/office/drawing/2014/main" id="{C956C611-7DA5-458F-B8D4-E32B5AAA7564}"/>
            </a:ext>
          </a:extLst>
        </xdr:cNvPr>
        <xdr:cNvCxnSpPr/>
      </xdr:nvCxnSpPr>
      <xdr:spPr>
        <a:xfrm flipV="1">
          <a:off x="21323300" y="18500725"/>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117856</xdr:rowOff>
    </xdr:from>
    <xdr:to>
      <xdr:col>107</xdr:col>
      <xdr:colOff>101600</xdr:colOff>
      <xdr:row>108</xdr:row>
      <xdr:rowOff>48006</xdr:rowOff>
    </xdr:to>
    <xdr:sp macro="" textlink="">
      <xdr:nvSpPr>
        <xdr:cNvPr id="644" name="楕円 643">
          <a:extLst>
            <a:ext uri="{FF2B5EF4-FFF2-40B4-BE49-F238E27FC236}">
              <a16:creationId xmlns:a16="http://schemas.microsoft.com/office/drawing/2014/main" id="{E99CFA22-D873-467B-9D6C-3F6B37D4583B}"/>
            </a:ext>
          </a:extLst>
        </xdr:cNvPr>
        <xdr:cNvSpPr/>
      </xdr:nvSpPr>
      <xdr:spPr>
        <a:xfrm>
          <a:off x="20383500" y="184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161798</xdr:rowOff>
    </xdr:from>
    <xdr:to>
      <xdr:col>111</xdr:col>
      <xdr:colOff>177800</xdr:colOff>
      <xdr:row>107</xdr:row>
      <xdr:rowOff>168656</xdr:rowOff>
    </xdr:to>
    <xdr:cxnSp macro="">
      <xdr:nvCxnSpPr>
        <xdr:cNvPr id="645" name="直線コネクタ 644">
          <a:extLst>
            <a:ext uri="{FF2B5EF4-FFF2-40B4-BE49-F238E27FC236}">
              <a16:creationId xmlns:a16="http://schemas.microsoft.com/office/drawing/2014/main" id="{90BCE7B7-A964-446F-BEE9-326B4A185278}"/>
            </a:ext>
          </a:extLst>
        </xdr:cNvPr>
        <xdr:cNvCxnSpPr/>
      </xdr:nvCxnSpPr>
      <xdr:spPr>
        <a:xfrm flipV="1">
          <a:off x="20434300" y="185069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122555</xdr:rowOff>
    </xdr:from>
    <xdr:to>
      <xdr:col>102</xdr:col>
      <xdr:colOff>165100</xdr:colOff>
      <xdr:row>108</xdr:row>
      <xdr:rowOff>52705</xdr:rowOff>
    </xdr:to>
    <xdr:sp macro="" textlink="">
      <xdr:nvSpPr>
        <xdr:cNvPr id="646" name="楕円 645">
          <a:extLst>
            <a:ext uri="{FF2B5EF4-FFF2-40B4-BE49-F238E27FC236}">
              <a16:creationId xmlns:a16="http://schemas.microsoft.com/office/drawing/2014/main" id="{7A46BF79-92EC-4CFB-9141-F19A26EC464D}"/>
            </a:ext>
          </a:extLst>
        </xdr:cNvPr>
        <xdr:cNvSpPr/>
      </xdr:nvSpPr>
      <xdr:spPr>
        <a:xfrm>
          <a:off x="19494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168656</xdr:rowOff>
    </xdr:from>
    <xdr:to>
      <xdr:col>107</xdr:col>
      <xdr:colOff>50800</xdr:colOff>
      <xdr:row>108</xdr:row>
      <xdr:rowOff>1905</xdr:rowOff>
    </xdr:to>
    <xdr:cxnSp macro="">
      <xdr:nvCxnSpPr>
        <xdr:cNvPr id="647" name="直線コネクタ 646">
          <a:extLst>
            <a:ext uri="{FF2B5EF4-FFF2-40B4-BE49-F238E27FC236}">
              <a16:creationId xmlns:a16="http://schemas.microsoft.com/office/drawing/2014/main" id="{68AD6310-3353-44BF-8238-76250101AE42}"/>
            </a:ext>
          </a:extLst>
        </xdr:cNvPr>
        <xdr:cNvCxnSpPr/>
      </xdr:nvCxnSpPr>
      <xdr:spPr>
        <a:xfrm flipV="1">
          <a:off x="19545300" y="1851380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126873</xdr:rowOff>
    </xdr:from>
    <xdr:to>
      <xdr:col>98</xdr:col>
      <xdr:colOff>38100</xdr:colOff>
      <xdr:row>108</xdr:row>
      <xdr:rowOff>57023</xdr:rowOff>
    </xdr:to>
    <xdr:sp macro="" textlink="">
      <xdr:nvSpPr>
        <xdr:cNvPr id="648" name="楕円 647">
          <a:extLst>
            <a:ext uri="{FF2B5EF4-FFF2-40B4-BE49-F238E27FC236}">
              <a16:creationId xmlns:a16="http://schemas.microsoft.com/office/drawing/2014/main" id="{CC968F7B-2A73-4610-AD1D-279CE622FC84}"/>
            </a:ext>
          </a:extLst>
        </xdr:cNvPr>
        <xdr:cNvSpPr/>
      </xdr:nvSpPr>
      <xdr:spPr>
        <a:xfrm>
          <a:off x="18605500" y="184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xdr:rowOff>
    </xdr:from>
    <xdr:to>
      <xdr:col>102</xdr:col>
      <xdr:colOff>114300</xdr:colOff>
      <xdr:row>108</xdr:row>
      <xdr:rowOff>6223</xdr:rowOff>
    </xdr:to>
    <xdr:cxnSp macro="">
      <xdr:nvCxnSpPr>
        <xdr:cNvPr id="649" name="直線コネクタ 648">
          <a:extLst>
            <a:ext uri="{FF2B5EF4-FFF2-40B4-BE49-F238E27FC236}">
              <a16:creationId xmlns:a16="http://schemas.microsoft.com/office/drawing/2014/main" id="{C205906C-0F84-43F1-9A3A-569FAE57FE16}"/>
            </a:ext>
          </a:extLst>
        </xdr:cNvPr>
        <xdr:cNvCxnSpPr/>
      </xdr:nvCxnSpPr>
      <xdr:spPr>
        <a:xfrm flipV="1">
          <a:off x="18656300" y="18518505"/>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B1281C72-CF87-4B39-9DAD-CEF84AFECD4E}"/>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E06E8DED-F139-4AED-8CDA-980F29F5B13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2" name="n_3aveValue【庁舎】&#10;一人当たり面積">
          <a:extLst>
            <a:ext uri="{FF2B5EF4-FFF2-40B4-BE49-F238E27FC236}">
              <a16:creationId xmlns:a16="http://schemas.microsoft.com/office/drawing/2014/main" id="{1D81F91F-6955-4799-9307-1717754ECECF}"/>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3" name="n_4aveValue【庁舎】&#10;一人当たり面積">
          <a:extLst>
            <a:ext uri="{FF2B5EF4-FFF2-40B4-BE49-F238E27FC236}">
              <a16:creationId xmlns:a16="http://schemas.microsoft.com/office/drawing/2014/main" id="{35DC485B-2274-4B4C-B305-60E057D4ADAC}"/>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57675</xdr:rowOff>
    </xdr:from>
    <xdr:ext cx="469744" cy="259045"/>
    <xdr:sp macro="" textlink="">
      <xdr:nvSpPr>
        <xdr:cNvPr id="654" name="n_1mainValue【庁舎】&#10;一人当たり面積">
          <a:extLst>
            <a:ext uri="{FF2B5EF4-FFF2-40B4-BE49-F238E27FC236}">
              <a16:creationId xmlns:a16="http://schemas.microsoft.com/office/drawing/2014/main" id="{55F4A886-2845-4AA0-81EB-26991F980DA7}"/>
            </a:ext>
          </a:extLst>
        </xdr:cNvPr>
        <xdr:cNvSpPr txBox="1"/>
      </xdr:nvSpPr>
      <xdr:spPr>
        <a:xfrm>
          <a:off x="21075727" y="1823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64533</xdr:rowOff>
    </xdr:from>
    <xdr:ext cx="469744" cy="259045"/>
    <xdr:sp macro="" textlink="">
      <xdr:nvSpPr>
        <xdr:cNvPr id="655" name="n_2mainValue【庁舎】&#10;一人当たり面積">
          <a:extLst>
            <a:ext uri="{FF2B5EF4-FFF2-40B4-BE49-F238E27FC236}">
              <a16:creationId xmlns:a16="http://schemas.microsoft.com/office/drawing/2014/main" id="{E582C5B3-4D2F-464A-8FBF-A614A91EB324}"/>
            </a:ext>
          </a:extLst>
        </xdr:cNvPr>
        <xdr:cNvSpPr txBox="1"/>
      </xdr:nvSpPr>
      <xdr:spPr>
        <a:xfrm>
          <a:off x="20199427" y="182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69232</xdr:rowOff>
    </xdr:from>
    <xdr:ext cx="469744" cy="259045"/>
    <xdr:sp macro="" textlink="">
      <xdr:nvSpPr>
        <xdr:cNvPr id="656" name="n_3mainValue【庁舎】&#10;一人当たり面積">
          <a:extLst>
            <a:ext uri="{FF2B5EF4-FFF2-40B4-BE49-F238E27FC236}">
              <a16:creationId xmlns:a16="http://schemas.microsoft.com/office/drawing/2014/main" id="{D0211BD9-9CF4-4D80-BFC2-2A188D52D650}"/>
            </a:ext>
          </a:extLst>
        </xdr:cNvPr>
        <xdr:cNvSpPr txBox="1"/>
      </xdr:nvSpPr>
      <xdr:spPr>
        <a:xfrm>
          <a:off x="19310427" y="182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73550</xdr:rowOff>
    </xdr:from>
    <xdr:ext cx="469744" cy="259045"/>
    <xdr:sp macro="" textlink="">
      <xdr:nvSpPr>
        <xdr:cNvPr id="657" name="n_4mainValue【庁舎】&#10;一人当たり面積">
          <a:extLst>
            <a:ext uri="{FF2B5EF4-FFF2-40B4-BE49-F238E27FC236}">
              <a16:creationId xmlns:a16="http://schemas.microsoft.com/office/drawing/2014/main" id="{1A079133-FF90-476B-B565-6E71285FE23E}"/>
            </a:ext>
          </a:extLst>
        </xdr:cNvPr>
        <xdr:cNvSpPr txBox="1"/>
      </xdr:nvSpPr>
      <xdr:spPr>
        <a:xfrm>
          <a:off x="18421427" y="1824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AB247905-73BF-465E-A12E-9B44D85807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49632DF8-4160-46A2-B223-AE6F6985FD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B2E82E0-13A7-4963-AA91-4B306491E8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年度について、類似団体と比較して有形固定資産減価償却率が特に高くなっている施設は、市民会館と消防施設である。（一般廃棄物処理施設については、一部事務組合で管理、平成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年度末まで稼働）</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市民会館としているのは「笠置町産業振興会館」であり、建築から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年以上が経過しており</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減価償却率が高くなっている。建物自体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老朽化が進んでいるが、設備等についても大規模な更新ができず一時的な補修で維持している状態である。会議室やホールを有し、町の主要な行催事の開催場所であ</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指定避難所</a:t>
          </a:r>
          <a:r>
            <a:rPr kumimoji="1" lang="ja-JP" altLang="en-US" sz="1100">
              <a:solidFill>
                <a:schemeClr val="dk1"/>
              </a:solidFill>
              <a:effectLst/>
              <a:latin typeface="+mn-lt"/>
              <a:ea typeface="+mn-ea"/>
              <a:cs typeface="+mn-cs"/>
            </a:rPr>
            <a:t>の機能を有しているた</a:t>
          </a:r>
          <a:r>
            <a:rPr kumimoji="1" lang="ja-JP" altLang="ja-JP" sz="1100">
              <a:solidFill>
                <a:schemeClr val="dk1"/>
              </a:solidFill>
              <a:effectLst/>
              <a:latin typeface="+mn-lt"/>
              <a:ea typeface="+mn-ea"/>
              <a:cs typeface="+mn-cs"/>
            </a:rPr>
            <a:t>め、適切な維持管理に努める必要がある。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消防施設について</a:t>
          </a:r>
          <a:r>
            <a:rPr kumimoji="1" lang="ja-JP" altLang="en-US" sz="1100">
              <a:solidFill>
                <a:schemeClr val="dk1"/>
              </a:solidFill>
              <a:effectLst/>
              <a:latin typeface="+mn-lt"/>
              <a:ea typeface="+mn-ea"/>
              <a:cs typeface="+mn-cs"/>
            </a:rPr>
            <a:t>は老朽化が進んでいたこともあり、有形固定資産減価償却率が全国平均及び府平均を大きく上回っていたが、令和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年度に防災行政無線操作卓を更新したことに伴い</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ポイント改善している。引き続き老朽化している防火水槽等の更新計画を検討していく必要がある。</a:t>
          </a:r>
          <a:endParaRPr kumimoji="1"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一方、庁舎については令和３年度に耐震改修工事をおこなったため、</a:t>
          </a:r>
          <a:r>
            <a:rPr lang="ja-JP" altLang="en-US" sz="1100">
              <a:solidFill>
                <a:schemeClr val="dk1"/>
              </a:solidFill>
              <a:effectLst/>
              <a:latin typeface="+mn-lt"/>
              <a:ea typeface="+mn-ea"/>
              <a:cs typeface="+mn-cs"/>
            </a:rPr>
            <a:t>有形固定資産</a:t>
          </a:r>
          <a:r>
            <a:rPr lang="ja-JP" altLang="ja-JP" sz="1100">
              <a:solidFill>
                <a:schemeClr val="dk1"/>
              </a:solidFill>
              <a:effectLst/>
              <a:latin typeface="+mn-lt"/>
              <a:ea typeface="+mn-ea"/>
              <a:cs typeface="+mn-cs"/>
            </a:rPr>
            <a:t>減価償却率が</a:t>
          </a:r>
          <a:r>
            <a:rPr lang="ja-JP" altLang="en-US" sz="1100">
              <a:solidFill>
                <a:schemeClr val="dk1"/>
              </a:solidFill>
              <a:effectLst/>
              <a:latin typeface="+mn-lt"/>
              <a:ea typeface="+mn-ea"/>
              <a:cs typeface="+mn-cs"/>
            </a:rPr>
            <a:t>大きく改善したところであるが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依然として</a:t>
          </a:r>
          <a:r>
            <a:rPr lang="ja-JP" altLang="ja-JP" sz="1100">
              <a:solidFill>
                <a:schemeClr val="dk1"/>
              </a:solidFill>
              <a:effectLst/>
              <a:latin typeface="+mn-lt"/>
              <a:ea typeface="+mn-ea"/>
              <a:cs typeface="+mn-cs"/>
            </a:rPr>
            <a:t>府平</a:t>
          </a:r>
          <a:r>
            <a:rPr lang="ja-JP" altLang="en-US" sz="1100">
              <a:solidFill>
                <a:schemeClr val="dk1"/>
              </a:solidFill>
              <a:effectLst/>
              <a:latin typeface="+mn-lt"/>
              <a:ea typeface="+mn-ea"/>
              <a:cs typeface="+mn-cs"/>
            </a:rPr>
            <a:t>均を</a:t>
          </a:r>
          <a:r>
            <a:rPr lang="ja-JP" altLang="ja-JP" sz="1100">
              <a:solidFill>
                <a:schemeClr val="dk1"/>
              </a:solidFill>
              <a:effectLst/>
              <a:latin typeface="+mn-lt"/>
              <a:ea typeface="+mn-ea"/>
              <a:cs typeface="+mn-cs"/>
            </a:rPr>
            <a:t>上回っている状況である。本工事については、耐震に伴う最低限の改修であるため、内部の設備等については更新・改修が必要なものも多く、計画的に検討していく必要がある。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高齢化率の上昇は継続的であり、中心となる産業もないことから町税等の自主財源の確保が難しく、交付税に頼らざるを得ない。直近５箇年の財政力指数については、逓減している状況であるが、安定した歳入の確保と精査による歳出の見極めを行い、総合計画に基づいた町づくりが進められるよう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今年度については、普通交付税や臨時財政対策債発行可能額の減額等により経常的な収入が減少し、前年度から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た。類似団体と比較しても高い水準であり、弾力性に乏しい財政構造が浮き彫りになっている。今後も人口増を見込むことは難しく地方税等の経常的な収入増は困難であることから、歳出面においては経常的経費の削減につながるよう、事業の精査や抜本的な見直し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84963</xdr:rowOff>
    </xdr:from>
    <xdr:to>
      <xdr:col>23</xdr:col>
      <xdr:colOff>133350</xdr:colOff>
      <xdr:row>67</xdr:row>
      <xdr:rowOff>381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0066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106807</xdr:rowOff>
    </xdr:from>
    <xdr:to>
      <xdr:col>19</xdr:col>
      <xdr:colOff>133350</xdr:colOff>
      <xdr:row>66</xdr:row>
      <xdr:rowOff>84963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51057"/>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106807</xdr:rowOff>
    </xdr:from>
    <xdr:to>
      <xdr:col>15</xdr:col>
      <xdr:colOff>82550</xdr:colOff>
      <xdr:row>66</xdr:row>
      <xdr:rowOff>162179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51057"/>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162179</xdr:rowOff>
    </xdr:from>
    <xdr:to>
      <xdr:col>11</xdr:col>
      <xdr:colOff>31750</xdr:colOff>
      <xdr:row>67</xdr:row>
      <xdr:rowOff>113792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121031</xdr:rowOff>
    </xdr:from>
    <xdr:to>
      <xdr:col>23</xdr:col>
      <xdr:colOff>184150</xdr:colOff>
      <xdr:row>67</xdr:row>
      <xdr:rowOff>51181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16908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34163</xdr:rowOff>
    </xdr:from>
    <xdr:to>
      <xdr:col>19</xdr:col>
      <xdr:colOff>184150</xdr:colOff>
      <xdr:row>66</xdr:row>
      <xdr:rowOff>135763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120540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3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56007</xdr:rowOff>
    </xdr:from>
    <xdr:to>
      <xdr:col>15</xdr:col>
      <xdr:colOff>133350</xdr:colOff>
      <xdr:row>65</xdr:row>
      <xdr:rowOff>157607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142384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111379</xdr:rowOff>
    </xdr:from>
    <xdr:to>
      <xdr:col>11</xdr:col>
      <xdr:colOff>82550</xdr:colOff>
      <xdr:row>67</xdr:row>
      <xdr:rowOff>41529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26306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62992</xdr:rowOff>
    </xdr:from>
    <xdr:to>
      <xdr:col>7</xdr:col>
      <xdr:colOff>31750</xdr:colOff>
      <xdr:row>67</xdr:row>
      <xdr:rowOff>164592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149369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63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人口１人あたりの人件費・物件費等決算額は、従前より類似団体平均を下回っていたが、年々平均値に近づいてきている。当町の数値微増の主な要因としては、会計年度任用職員制度の施行による経費増、人口減少に伴い「一人あたり」として換算した場合の数値が増加したことが上げられる。今後は行財政改革への取組みを通じて、事務事業の見直し、効率化、定員管理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110677</xdr:rowOff>
    </xdr:from>
    <xdr:to>
      <xdr:col>23</xdr:col>
      <xdr:colOff>133350</xdr:colOff>
      <xdr:row>81</xdr:row>
      <xdr:rowOff>130192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8127"/>
          <a:ext cx="8382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114970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101096</xdr:rowOff>
    </xdr:from>
    <xdr:to>
      <xdr:col>19</xdr:col>
      <xdr:colOff>133350</xdr:colOff>
      <xdr:row>81</xdr:row>
      <xdr:rowOff>110677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8546"/>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81831</xdr:rowOff>
    </xdr:from>
    <xdr:to>
      <xdr:col>15</xdr:col>
      <xdr:colOff>82550</xdr:colOff>
      <xdr:row>81</xdr:row>
      <xdr:rowOff>101096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9281"/>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81831</xdr:rowOff>
    </xdr:from>
    <xdr:to>
      <xdr:col>11</xdr:col>
      <xdr:colOff>31750</xdr:colOff>
      <xdr:row>81</xdr:row>
      <xdr:rowOff>88221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69281"/>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79392</xdr:rowOff>
    </xdr:from>
    <xdr:to>
      <xdr:col>23</xdr:col>
      <xdr:colOff>184150</xdr:colOff>
      <xdr:row>82</xdr:row>
      <xdr:rowOff>9542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59877</xdr:rowOff>
    </xdr:from>
    <xdr:to>
      <xdr:col>19</xdr:col>
      <xdr:colOff>184150</xdr:colOff>
      <xdr:row>81</xdr:row>
      <xdr:rowOff>161477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50296</xdr:rowOff>
    </xdr:from>
    <xdr:to>
      <xdr:col>15</xdr:col>
      <xdr:colOff>133350</xdr:colOff>
      <xdr:row>81</xdr:row>
      <xdr:rowOff>151896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31031</xdr:rowOff>
    </xdr:from>
    <xdr:to>
      <xdr:col>11</xdr:col>
      <xdr:colOff>82550</xdr:colOff>
      <xdr:row>81</xdr:row>
      <xdr:rowOff>132631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37421</xdr:rowOff>
    </xdr:from>
    <xdr:to>
      <xdr:col>7</xdr:col>
      <xdr:colOff>31750</xdr:colOff>
      <xdr:row>81</xdr:row>
      <xdr:rowOff>139021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149198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今年度においては、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ポイント減少し、類似団体とはマイナス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ポイント乖離している状況である。今後も人事院勧告等を元に、引き続き適正な給与水準の設定に努める。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123189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910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07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31496</xdr:rowOff>
    </xdr:from>
    <xdr:to>
      <xdr:col>72</xdr:col>
      <xdr:colOff>203200</xdr:colOff>
      <xdr:row>87</xdr:row>
      <xdr:rowOff>84582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76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130556</xdr:rowOff>
    </xdr:from>
    <xdr:to>
      <xdr:col>68</xdr:col>
      <xdr:colOff>152400</xdr:colOff>
      <xdr:row>87</xdr:row>
      <xdr:rowOff>31496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75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33782</xdr:rowOff>
    </xdr:from>
    <xdr:to>
      <xdr:col>73</xdr:col>
      <xdr:colOff>44450</xdr:colOff>
      <xdr:row>87</xdr:row>
      <xdr:rowOff>135382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145559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79756</xdr:rowOff>
    </xdr:from>
    <xdr:to>
      <xdr:col>64</xdr:col>
      <xdr:colOff>152400</xdr:colOff>
      <xdr:row>87</xdr:row>
      <xdr:rowOff>9906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20083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人口減少とともに、人口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年々増加傾向にある。人件費は経常経費に関わるため、これまでも退職者の補充を最小限にするとともに人員配置を工夫するなどして、適切な定員管理に努めてきた。しかし、行政事務の高度化・多様化に対応しつつ、住民サービスを低下させないように職員数を維持する必要があるため、今後も数値は上昇するものと思慮される。事務事業の見直しや、民間企業への委託の推進、</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の活用による業務のシステム化などに取り組むことで、必要な職員数の見直しを図りながら、適正な定員管理に努める。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92390</xdr:rowOff>
    </xdr:from>
    <xdr:to>
      <xdr:col>81</xdr:col>
      <xdr:colOff>44450</xdr:colOff>
      <xdr:row>60</xdr:row>
      <xdr:rowOff>99284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939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83083</xdr:rowOff>
    </xdr:from>
    <xdr:to>
      <xdr:col>77</xdr:col>
      <xdr:colOff>44450</xdr:colOff>
      <xdr:row>60</xdr:row>
      <xdr:rowOff>92390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008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69753</xdr:rowOff>
    </xdr:from>
    <xdr:to>
      <xdr:col>72</xdr:col>
      <xdr:colOff>203200</xdr:colOff>
      <xdr:row>60</xdr:row>
      <xdr:rowOff>83083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6753"/>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48611</xdr:rowOff>
    </xdr:from>
    <xdr:to>
      <xdr:col>68</xdr:col>
      <xdr:colOff>152400</xdr:colOff>
      <xdr:row>60</xdr:row>
      <xdr:rowOff>69753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5611"/>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48484</xdr:rowOff>
    </xdr:from>
    <xdr:to>
      <xdr:col>81</xdr:col>
      <xdr:colOff>95250</xdr:colOff>
      <xdr:row>60</xdr:row>
      <xdr:rowOff>150084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20561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0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41590</xdr:rowOff>
    </xdr:from>
    <xdr:to>
      <xdr:col>77</xdr:col>
      <xdr:colOff>95250</xdr:colOff>
      <xdr:row>60</xdr:row>
      <xdr:rowOff>143190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127967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14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32283</xdr:rowOff>
    </xdr:from>
    <xdr:to>
      <xdr:col>73</xdr:col>
      <xdr:colOff>44450</xdr:colOff>
      <xdr:row>60</xdr:row>
      <xdr:rowOff>133883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118660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18953</xdr:rowOff>
    </xdr:from>
    <xdr:to>
      <xdr:col>68</xdr:col>
      <xdr:colOff>203200</xdr:colOff>
      <xdr:row>60</xdr:row>
      <xdr:rowOff>120553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105330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169261</xdr:rowOff>
    </xdr:from>
    <xdr:to>
      <xdr:col>64</xdr:col>
      <xdr:colOff>152400</xdr:colOff>
      <xdr:row>60</xdr:row>
      <xdr:rowOff>99411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84188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直近５箇年の実質公債費比率については、逓増している状況であり、前年度に比較して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年度までは新型コロナウイルスに係る交付税が増額されたことで、分母である一般財源が増えて単年度の一時的な公債費比率の減少につながったが、令和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交付税及び臨時財政対策債発行可能額が減額されたことに伴い、単年度の実質公債費比率が上昇することとなり、３カ年平均の増につながったものである。事業実施にあたっては補助金等の財源を確保し、地方債を活用する際においても有利な条件で必要最小限となるよう精査をして、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60113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573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8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地方債の現在高が減少し、財政調整基金への積立等による充当可能基金額が増加したため、将来負担比率は今年度も</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しかし公共施設の老朽化対策やインフラ整備などの大規模事業の実施により、今後は起債額の増加が見込まれる。事務事業については、長期的な視点から検討を行い、地方債発行の抑制等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ラスパイレス指数が示すとおり、当町は類似団体平均と比較して人件費が高いというわけではないが、人口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が類似団体と比較して多いことと併せて、一部事務組合等負担金（補助費等）に含まれる人件費に準ずる費用の割合が高いため、人件費における経常収支比率が類似団体平均と比べて高水準であると思慮される。今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ポイント上昇したが、給与表及び期末勤勉手当の支給率の改正によるものであることから、今後も適切な定員管理に努める。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41910</xdr:rowOff>
    </xdr:from>
    <xdr:to>
      <xdr:col>24</xdr:col>
      <xdr:colOff>76200</xdr:colOff>
      <xdr:row>38</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ポイント上昇したが、類似団体平均値とはマイナス</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乖離している状況である。当町の財政規模が小さいこと、また教育等の業務を一部事務組合に事務移管しているため、物件費ではなく補助費として経常していることに起因して、今年度においても類似団体平均を大きく下回っているものであ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3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958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595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59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37338</xdr:rowOff>
    </xdr:from>
    <xdr:to>
      <xdr:col>69</xdr:col>
      <xdr:colOff>142875</xdr:colOff>
      <xdr:row>15</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の差が小さくなってきている。扶助費全体における支給対象者は人口減少に伴い減少する見込みであるが、高齢者の医療費助成など社会保障費は増額すると見込まれることから、福祉事業の充実を図りながら、財政状況を鑑みて、事業内容の見直し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47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ポイント減少している。簡易水道特別会計への公債費財源や赤字財源繰出が多く、今後も施設の老朽化に伴う改修等が見込まれることから注視する必要がある。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43180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4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3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33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6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ポイント上昇しており、類似団平均値とはプラス</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と大きく乖離している状況である。一部事務組合への負担金が多額であることから補助費は高い水準となっている。しかし、事務移管している業務は教育や消防、ゴミ処理、し尿処理など、住民の生活に直結したものばかりで、経費削減は厳しい状況である、そのため、補助金の廃止や統合、要件の見直しを含む補助金交付事業についての精査を行うなど、補助費等に係る歳出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30988</xdr:rowOff>
    </xdr:from>
    <xdr:to>
      <xdr:col>82</xdr:col>
      <xdr:colOff>107950</xdr:colOff>
      <xdr:row>40</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8889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165862</xdr:rowOff>
    </xdr:from>
    <xdr:to>
      <xdr:col>78</xdr:col>
      <xdr:colOff>69850</xdr:colOff>
      <xdr:row>40</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524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165862</xdr:rowOff>
    </xdr:from>
    <xdr:to>
      <xdr:col>73</xdr:col>
      <xdr:colOff>180975</xdr:colOff>
      <xdr:row>40</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852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40132</xdr:rowOff>
    </xdr:from>
    <xdr:to>
      <xdr:col>69</xdr:col>
      <xdr:colOff>92075</xdr:colOff>
      <xdr:row>41</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8981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30480</xdr:rowOff>
    </xdr:from>
    <xdr:to>
      <xdr:col>82</xdr:col>
      <xdr:colOff>158750</xdr:colOff>
      <xdr:row>40</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110507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151638</xdr:rowOff>
    </xdr:from>
    <xdr:to>
      <xdr:col>78</xdr:col>
      <xdr:colOff>120650</xdr:colOff>
      <xdr:row>40</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66565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115062</xdr:rowOff>
    </xdr:from>
    <xdr:to>
      <xdr:col>74</xdr:col>
      <xdr:colOff>31750</xdr:colOff>
      <xdr:row>40</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762</xdr:rowOff>
    </xdr:from>
    <xdr:to>
      <xdr:col>65</xdr:col>
      <xdr:colOff>53975</xdr:colOff>
      <xdr:row>41</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今年度も類似団体平均と比較して低い数値となっているが、公債費は毎年増加しており、今後も増加すると見込んでいる。令和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年度までをピークと予想しているが、緊急性の高い事業の実施により計画外に地方債の借入を行う可能性もあり、借入が集中し財政を窮迫することがないよう、余裕をもった起債計画の立案に努める。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42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00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0099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31767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ており、類似団体と比較して最下位の状況となっている。これは、人件費や補助費、その他の項目で平均を上回った結果が反映されたものである。抑制が厳しい項目では現状維持に努めながらも、内容等を精査するなど歳出の抑制による財政健全化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81280</xdr:rowOff>
    </xdr:from>
    <xdr:to>
      <xdr:col>82</xdr:col>
      <xdr:colOff>107950</xdr:colOff>
      <xdr:row>81</xdr:row>
      <xdr:rowOff>17599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97280"/>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86179</xdr:rowOff>
    </xdr:from>
    <xdr:to>
      <xdr:col>78</xdr:col>
      <xdr:colOff>69850</xdr:colOff>
      <xdr:row>80</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3072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86179</xdr:rowOff>
    </xdr:from>
    <xdr:to>
      <xdr:col>73</xdr:col>
      <xdr:colOff>180975</xdr:colOff>
      <xdr:row>81</xdr:row>
      <xdr:rowOff>27395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30729"/>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27395</xdr:rowOff>
    </xdr:from>
    <xdr:to>
      <xdr:col>69</xdr:col>
      <xdr:colOff>92075</xdr:colOff>
      <xdr:row>82</xdr:row>
      <xdr:rowOff>55155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914845"/>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138249</xdr:rowOff>
    </xdr:from>
    <xdr:to>
      <xdr:col>82</xdr:col>
      <xdr:colOff>158750</xdr:colOff>
      <xdr:row>81</xdr:row>
      <xdr:rowOff>68399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46826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7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35379</xdr:rowOff>
    </xdr:from>
    <xdr:to>
      <xdr:col>74</xdr:col>
      <xdr:colOff>31750</xdr:colOff>
      <xdr:row>79</xdr:row>
      <xdr:rowOff>136979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121756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148045</xdr:rowOff>
    </xdr:from>
    <xdr:to>
      <xdr:col>69</xdr:col>
      <xdr:colOff>142875</xdr:colOff>
      <xdr:row>81</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62972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4355</xdr:rowOff>
    </xdr:from>
    <xdr:to>
      <xdr:col>65</xdr:col>
      <xdr:colOff>53975</xdr:colOff>
      <xdr:row>82</xdr:row>
      <xdr:rowOff>105955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40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90732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41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69210</xdr:rowOff>
    </xdr:from>
    <xdr:to>
      <xdr:col>29</xdr:col>
      <xdr:colOff>127000</xdr:colOff>
      <xdr:row>17</xdr:row>
      <xdr:rowOff>90573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31485"/>
          <a:ext cx="647700" cy="2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90573</xdr:rowOff>
    </xdr:from>
    <xdr:to>
      <xdr:col>26</xdr:col>
      <xdr:colOff>50800</xdr:colOff>
      <xdr:row>17</xdr:row>
      <xdr:rowOff>118289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052848"/>
          <a:ext cx="698500" cy="2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118289</xdr:rowOff>
    </xdr:from>
    <xdr:to>
      <xdr:col>22</xdr:col>
      <xdr:colOff>114300</xdr:colOff>
      <xdr:row>17</xdr:row>
      <xdr:rowOff>158722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80564"/>
          <a:ext cx="698500" cy="40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158722</xdr:rowOff>
    </xdr:from>
    <xdr:to>
      <xdr:col>18</xdr:col>
      <xdr:colOff>177800</xdr:colOff>
      <xdr:row>18</xdr:row>
      <xdr:rowOff>5670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120997"/>
          <a:ext cx="698500" cy="1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18410</xdr:rowOff>
    </xdr:from>
    <xdr:to>
      <xdr:col>29</xdr:col>
      <xdr:colOff>177800</xdr:colOff>
      <xdr:row>17</xdr:row>
      <xdr:rowOff>120010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98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34937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2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39773</xdr:rowOff>
    </xdr:from>
    <xdr:to>
      <xdr:col>26</xdr:col>
      <xdr:colOff>101600</xdr:colOff>
      <xdr:row>17</xdr:row>
      <xdr:rowOff>141373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151550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77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67489</xdr:rowOff>
    </xdr:from>
    <xdr:to>
      <xdr:col>22</xdr:col>
      <xdr:colOff>165100</xdr:colOff>
      <xdr:row>17</xdr:row>
      <xdr:rowOff>169089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2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7816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107922</xdr:rowOff>
    </xdr:from>
    <xdr:to>
      <xdr:col>19</xdr:col>
      <xdr:colOff>38100</xdr:colOff>
      <xdr:row>18</xdr:row>
      <xdr:rowOff>38072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7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48249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3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126320</xdr:rowOff>
    </xdr:from>
    <xdr:to>
      <xdr:col>15</xdr:col>
      <xdr:colOff>101600</xdr:colOff>
      <xdr:row>18</xdr:row>
      <xdr:rowOff>56470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88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66647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5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19691</xdr:rowOff>
    </xdr:from>
    <xdr:to>
      <xdr:col>29</xdr:col>
      <xdr:colOff>127000</xdr:colOff>
      <xdr:row>36</xdr:row>
      <xdr:rowOff>23448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72941"/>
          <a:ext cx="647700" cy="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19691</xdr:rowOff>
    </xdr:from>
    <xdr:to>
      <xdr:col>26</xdr:col>
      <xdr:colOff>50800</xdr:colOff>
      <xdr:row>36</xdr:row>
      <xdr:rowOff>68261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72941"/>
          <a:ext cx="698500" cy="48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68261</xdr:rowOff>
    </xdr:from>
    <xdr:to>
      <xdr:col>22</xdr:col>
      <xdr:colOff>114300</xdr:colOff>
      <xdr:row>36</xdr:row>
      <xdr:rowOff>84789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21511"/>
          <a:ext cx="698500" cy="1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84789</xdr:rowOff>
    </xdr:from>
    <xdr:to>
      <xdr:col>18</xdr:col>
      <xdr:colOff>177800</xdr:colOff>
      <xdr:row>36</xdr:row>
      <xdr:rowOff>114545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8039"/>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315548</xdr:rowOff>
    </xdr:from>
    <xdr:to>
      <xdr:col>29</xdr:col>
      <xdr:colOff>177800</xdr:colOff>
      <xdr:row>36</xdr:row>
      <xdr:rowOff>74248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311791</xdr:rowOff>
    </xdr:from>
    <xdr:to>
      <xdr:col>26</xdr:col>
      <xdr:colOff>101600</xdr:colOff>
      <xdr:row>36</xdr:row>
      <xdr:rowOff>70491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80668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17461</xdr:rowOff>
    </xdr:from>
    <xdr:to>
      <xdr:col>22</xdr:col>
      <xdr:colOff>165100</xdr:colOff>
      <xdr:row>36</xdr:row>
      <xdr:rowOff>119061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33989</xdr:rowOff>
    </xdr:from>
    <xdr:to>
      <xdr:col>19</xdr:col>
      <xdr:colOff>38100</xdr:colOff>
      <xdr:row>36</xdr:row>
      <xdr:rowOff>135589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120366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63745</xdr:rowOff>
    </xdr:from>
    <xdr:to>
      <xdr:col>15</xdr:col>
      <xdr:colOff>101600</xdr:colOff>
      <xdr:row>36</xdr:row>
      <xdr:rowOff>165345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6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150122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7396</xdr:rowOff>
    </xdr:from>
    <xdr:to>
      <xdr:col>24</xdr:col>
      <xdr:colOff>63500</xdr:colOff>
      <xdr:row>36</xdr:row>
      <xdr:rowOff>24399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9596"/>
          <a:ext cx="8382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24399</xdr:rowOff>
    </xdr:from>
    <xdr:to>
      <xdr:col>19</xdr:col>
      <xdr:colOff>177800</xdr:colOff>
      <xdr:row>36</xdr:row>
      <xdr:rowOff>74854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96599"/>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74854</xdr:rowOff>
    </xdr:from>
    <xdr:to>
      <xdr:col>15</xdr:col>
      <xdr:colOff>50800</xdr:colOff>
      <xdr:row>36</xdr:row>
      <xdr:rowOff>104984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7054"/>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104984</xdr:rowOff>
    </xdr:from>
    <xdr:to>
      <xdr:col>10</xdr:col>
      <xdr:colOff>114300</xdr:colOff>
      <xdr:row>36</xdr:row>
      <xdr:rowOff>145435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77184"/>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128046</xdr:rowOff>
    </xdr:from>
    <xdr:to>
      <xdr:col>24</xdr:col>
      <xdr:colOff>114300</xdr:colOff>
      <xdr:row>36</xdr:row>
      <xdr:rowOff>58196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150923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8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145049</xdr:rowOff>
    </xdr:from>
    <xdr:to>
      <xdr:col>20</xdr:col>
      <xdr:colOff>38100</xdr:colOff>
      <xdr:row>36</xdr:row>
      <xdr:rowOff>75199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91726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24054</xdr:rowOff>
    </xdr:from>
    <xdr:to>
      <xdr:col>15</xdr:col>
      <xdr:colOff>101600</xdr:colOff>
      <xdr:row>36</xdr:row>
      <xdr:rowOff>125654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142181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7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54184</xdr:rowOff>
    </xdr:from>
    <xdr:to>
      <xdr:col>10</xdr:col>
      <xdr:colOff>165100</xdr:colOff>
      <xdr:row>36</xdr:row>
      <xdr:rowOff>155784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94635</xdr:rowOff>
    </xdr:from>
    <xdr:to>
      <xdr:col>6</xdr:col>
      <xdr:colOff>38100</xdr:colOff>
      <xdr:row>37</xdr:row>
      <xdr:rowOff>24785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41312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97185</xdr:rowOff>
    </xdr:from>
    <xdr:to>
      <xdr:col>24</xdr:col>
      <xdr:colOff>63500</xdr:colOff>
      <xdr:row>57</xdr:row>
      <xdr:rowOff>119401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69835"/>
          <a:ext cx="8382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118824</xdr:rowOff>
    </xdr:from>
    <xdr:to>
      <xdr:col>19</xdr:col>
      <xdr:colOff>177800</xdr:colOff>
      <xdr:row>57</xdr:row>
      <xdr:rowOff>119401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91474"/>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118824</xdr:rowOff>
    </xdr:from>
    <xdr:to>
      <xdr:col>15</xdr:col>
      <xdr:colOff>50800</xdr:colOff>
      <xdr:row>57</xdr:row>
      <xdr:rowOff>132486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91474"/>
          <a:ext cx="889000" cy="1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110079</xdr:rowOff>
    </xdr:from>
    <xdr:to>
      <xdr:col>10</xdr:col>
      <xdr:colOff>114300</xdr:colOff>
      <xdr:row>57</xdr:row>
      <xdr:rowOff>132486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2729"/>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46385</xdr:rowOff>
    </xdr:from>
    <xdr:to>
      <xdr:col>24</xdr:col>
      <xdr:colOff>114300</xdr:colOff>
      <xdr:row>57</xdr:row>
      <xdr:rowOff>147985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132762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68601</xdr:rowOff>
    </xdr:from>
    <xdr:to>
      <xdr:col>20</xdr:col>
      <xdr:colOff>38100</xdr:colOff>
      <xdr:row>57</xdr:row>
      <xdr:rowOff>170201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161328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3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68024</xdr:rowOff>
    </xdr:from>
    <xdr:to>
      <xdr:col>15</xdr:col>
      <xdr:colOff>101600</xdr:colOff>
      <xdr:row>57</xdr:row>
      <xdr:rowOff>169624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160751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81686</xdr:rowOff>
    </xdr:from>
    <xdr:to>
      <xdr:col>10</xdr:col>
      <xdr:colOff>165100</xdr:colOff>
      <xdr:row>58</xdr:row>
      <xdr:rowOff>11836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59279</xdr:rowOff>
    </xdr:from>
    <xdr:to>
      <xdr:col>6</xdr:col>
      <xdr:colOff>38100</xdr:colOff>
      <xdr:row>57</xdr:row>
      <xdr:rowOff>160879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152006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72839</xdr:rowOff>
    </xdr:from>
    <xdr:to>
      <xdr:col>24</xdr:col>
      <xdr:colOff>63500</xdr:colOff>
      <xdr:row>78</xdr:row>
      <xdr:rowOff>78663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45939"/>
          <a:ext cx="8382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72839</xdr:rowOff>
    </xdr:from>
    <xdr:to>
      <xdr:col>19</xdr:col>
      <xdr:colOff>177800</xdr:colOff>
      <xdr:row>78</xdr:row>
      <xdr:rowOff>109072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593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108908</xdr:rowOff>
    </xdr:from>
    <xdr:to>
      <xdr:col>15</xdr:col>
      <xdr:colOff>50800</xdr:colOff>
      <xdr:row>78</xdr:row>
      <xdr:rowOff>109072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2008"/>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96554</xdr:rowOff>
    </xdr:from>
    <xdr:to>
      <xdr:col>10</xdr:col>
      <xdr:colOff>114300</xdr:colOff>
      <xdr:row>78</xdr:row>
      <xdr:rowOff>108908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9654"/>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27863</xdr:rowOff>
    </xdr:from>
    <xdr:to>
      <xdr:col>24</xdr:col>
      <xdr:colOff>114300</xdr:colOff>
      <xdr:row>78</xdr:row>
      <xdr:rowOff>129463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114240</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22039</xdr:rowOff>
    </xdr:from>
    <xdr:to>
      <xdr:col>20</xdr:col>
      <xdr:colOff>38100</xdr:colOff>
      <xdr:row>78</xdr:row>
      <xdr:rowOff>123639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114766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8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58272</xdr:rowOff>
    </xdr:from>
    <xdr:to>
      <xdr:col>15</xdr:col>
      <xdr:colOff>101600</xdr:colOff>
      <xdr:row>78</xdr:row>
      <xdr:rowOff>159872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150999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58108</xdr:rowOff>
    </xdr:from>
    <xdr:to>
      <xdr:col>10</xdr:col>
      <xdr:colOff>165100</xdr:colOff>
      <xdr:row>78</xdr:row>
      <xdr:rowOff>159708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150835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45754</xdr:rowOff>
    </xdr:from>
    <xdr:to>
      <xdr:col>6</xdr:col>
      <xdr:colOff>38100</xdr:colOff>
      <xdr:row>78</xdr:row>
      <xdr:rowOff>147354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138481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123180</xdr:rowOff>
    </xdr:from>
    <xdr:to>
      <xdr:col>24</xdr:col>
      <xdr:colOff>63500</xdr:colOff>
      <xdr:row>96</xdr:row>
      <xdr:rowOff>127721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10930"/>
          <a:ext cx="838200" cy="1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127721</xdr:rowOff>
    </xdr:from>
    <xdr:to>
      <xdr:col>19</xdr:col>
      <xdr:colOff>177800</xdr:colOff>
      <xdr:row>96</xdr:row>
      <xdr:rowOff>162880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86921"/>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162880</xdr:rowOff>
    </xdr:from>
    <xdr:to>
      <xdr:col>15</xdr:col>
      <xdr:colOff>50800</xdr:colOff>
      <xdr:row>97</xdr:row>
      <xdr:rowOff>24577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62208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8514</xdr:rowOff>
    </xdr:from>
    <xdr:to>
      <xdr:col>10</xdr:col>
      <xdr:colOff>114300</xdr:colOff>
      <xdr:row>97</xdr:row>
      <xdr:rowOff>24577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39164"/>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72380</xdr:rowOff>
    </xdr:from>
    <xdr:to>
      <xdr:col>24</xdr:col>
      <xdr:colOff>114300</xdr:colOff>
      <xdr:row>96</xdr:row>
      <xdr:rowOff>2530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50807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76921</xdr:rowOff>
    </xdr:from>
    <xdr:to>
      <xdr:col>20</xdr:col>
      <xdr:colOff>38100</xdr:colOff>
      <xdr:row>97</xdr:row>
      <xdr:rowOff>7071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169648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112080</xdr:rowOff>
    </xdr:from>
    <xdr:to>
      <xdr:col>15</xdr:col>
      <xdr:colOff>101600</xdr:colOff>
      <xdr:row>97</xdr:row>
      <xdr:rowOff>42230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33357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145227</xdr:rowOff>
    </xdr:from>
    <xdr:to>
      <xdr:col>10</xdr:col>
      <xdr:colOff>165100</xdr:colOff>
      <xdr:row>97</xdr:row>
      <xdr:rowOff>75377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66504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129164</xdr:rowOff>
    </xdr:from>
    <xdr:to>
      <xdr:col>6</xdr:col>
      <xdr:colOff>38100</xdr:colOff>
      <xdr:row>97</xdr:row>
      <xdr:rowOff>59314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34108</xdr:rowOff>
    </xdr:from>
    <xdr:to>
      <xdr:col>55</xdr:col>
      <xdr:colOff>0</xdr:colOff>
      <xdr:row>37</xdr:row>
      <xdr:rowOff>45565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77758"/>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45565</xdr:rowOff>
    </xdr:from>
    <xdr:to>
      <xdr:col>50</xdr:col>
      <xdr:colOff>114300</xdr:colOff>
      <xdr:row>37</xdr:row>
      <xdr:rowOff>53824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89215"/>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84804</xdr:rowOff>
    </xdr:from>
    <xdr:to>
      <xdr:col>45</xdr:col>
      <xdr:colOff>177800</xdr:colOff>
      <xdr:row>37</xdr:row>
      <xdr:rowOff>53824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57004"/>
          <a:ext cx="889000" cy="1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84804</xdr:rowOff>
    </xdr:from>
    <xdr:to>
      <xdr:col>41</xdr:col>
      <xdr:colOff>50800</xdr:colOff>
      <xdr:row>37</xdr:row>
      <xdr:rowOff>41449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57004"/>
          <a:ext cx="889000" cy="1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154758</xdr:rowOff>
    </xdr:from>
    <xdr:to>
      <xdr:col>55</xdr:col>
      <xdr:colOff>50800</xdr:colOff>
      <xdr:row>37</xdr:row>
      <xdr:rowOff>84908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6185</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7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166215</xdr:rowOff>
    </xdr:from>
    <xdr:to>
      <xdr:col>50</xdr:col>
      <xdr:colOff>165100</xdr:colOff>
      <xdr:row>37</xdr:row>
      <xdr:rowOff>96365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112892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3024</xdr:rowOff>
    </xdr:from>
    <xdr:to>
      <xdr:col>46</xdr:col>
      <xdr:colOff>38100</xdr:colOff>
      <xdr:row>37</xdr:row>
      <xdr:rowOff>104624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121151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2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34004</xdr:rowOff>
    </xdr:from>
    <xdr:to>
      <xdr:col>41</xdr:col>
      <xdr:colOff>101600</xdr:colOff>
      <xdr:row>36</xdr:row>
      <xdr:rowOff>135604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152131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8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162099</xdr:rowOff>
    </xdr:from>
    <xdr:to>
      <xdr:col>36</xdr:col>
      <xdr:colOff>165100</xdr:colOff>
      <xdr:row>37</xdr:row>
      <xdr:rowOff>92249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108776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103828</xdr:rowOff>
    </xdr:from>
    <xdr:to>
      <xdr:col>55</xdr:col>
      <xdr:colOff>0</xdr:colOff>
      <xdr:row>58</xdr:row>
      <xdr:rowOff>110616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47928"/>
          <a:ext cx="8382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72305</xdr:rowOff>
    </xdr:from>
    <xdr:to>
      <xdr:col>50</xdr:col>
      <xdr:colOff>114300</xdr:colOff>
      <xdr:row>58</xdr:row>
      <xdr:rowOff>110616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16405"/>
          <a:ext cx="889000" cy="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72305</xdr:rowOff>
    </xdr:from>
    <xdr:to>
      <xdr:col>45</xdr:col>
      <xdr:colOff>177800</xdr:colOff>
      <xdr:row>58</xdr:row>
      <xdr:rowOff>79428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16405"/>
          <a:ext cx="889000" cy="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79428</xdr:rowOff>
    </xdr:from>
    <xdr:to>
      <xdr:col>41</xdr:col>
      <xdr:colOff>50800</xdr:colOff>
      <xdr:row>58</xdr:row>
      <xdr:rowOff>105746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23528"/>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53028</xdr:rowOff>
    </xdr:from>
    <xdr:to>
      <xdr:col>55</xdr:col>
      <xdr:colOff>50800</xdr:colOff>
      <xdr:row>58</xdr:row>
      <xdr:rowOff>154628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59816</xdr:rowOff>
    </xdr:from>
    <xdr:to>
      <xdr:col>50</xdr:col>
      <xdr:colOff>165100</xdr:colOff>
      <xdr:row>58</xdr:row>
      <xdr:rowOff>161416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152543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21505</xdr:rowOff>
    </xdr:from>
    <xdr:to>
      <xdr:col>46</xdr:col>
      <xdr:colOff>38100</xdr:colOff>
      <xdr:row>58</xdr:row>
      <xdr:rowOff>123105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114232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5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28628</xdr:rowOff>
    </xdr:from>
    <xdr:to>
      <xdr:col>41</xdr:col>
      <xdr:colOff>101600</xdr:colOff>
      <xdr:row>58</xdr:row>
      <xdr:rowOff>130228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6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54946</xdr:rowOff>
    </xdr:from>
    <xdr:to>
      <xdr:col>36</xdr:col>
      <xdr:colOff>165100</xdr:colOff>
      <xdr:row>58</xdr:row>
      <xdr:rowOff>156546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147673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133860</xdr:rowOff>
    </xdr:from>
    <xdr:to>
      <xdr:col>55</xdr:col>
      <xdr:colOff>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06960"/>
          <a:ext cx="8382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133860</xdr:rowOff>
    </xdr:from>
    <xdr:to>
      <xdr:col>50</xdr:col>
      <xdr:colOff>114300</xdr:colOff>
      <xdr:row>78</xdr:row>
      <xdr:rowOff>134841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6960"/>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119548</xdr:rowOff>
    </xdr:from>
    <xdr:to>
      <xdr:col>45</xdr:col>
      <xdr:colOff>177800</xdr:colOff>
      <xdr:row>78</xdr:row>
      <xdr:rowOff>134841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92648"/>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89568</xdr:rowOff>
    </xdr:from>
    <xdr:to>
      <xdr:col>41</xdr:col>
      <xdr:colOff>50800</xdr:colOff>
      <xdr:row>78</xdr:row>
      <xdr:rowOff>119548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62668"/>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83060</xdr:rowOff>
    </xdr:from>
    <xdr:to>
      <xdr:col>50</xdr:col>
      <xdr:colOff>165100</xdr:colOff>
      <xdr:row>79</xdr:row>
      <xdr:rowOff>13210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4337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84041</xdr:rowOff>
    </xdr:from>
    <xdr:to>
      <xdr:col>46</xdr:col>
      <xdr:colOff>38100</xdr:colOff>
      <xdr:row>79</xdr:row>
      <xdr:rowOff>14191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5318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68748</xdr:rowOff>
    </xdr:from>
    <xdr:to>
      <xdr:col>41</xdr:col>
      <xdr:colOff>101600</xdr:colOff>
      <xdr:row>78</xdr:row>
      <xdr:rowOff>170348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161475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38768</xdr:rowOff>
    </xdr:from>
    <xdr:to>
      <xdr:col>36</xdr:col>
      <xdr:colOff>165100</xdr:colOff>
      <xdr:row>78</xdr:row>
      <xdr:rowOff>140368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131495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104316</xdr:rowOff>
    </xdr:from>
    <xdr:to>
      <xdr:col>55</xdr:col>
      <xdr:colOff>0</xdr:colOff>
      <xdr:row>98</xdr:row>
      <xdr:rowOff>112268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6416"/>
          <a:ext cx="8382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73898</xdr:rowOff>
    </xdr:from>
    <xdr:to>
      <xdr:col>50</xdr:col>
      <xdr:colOff>114300</xdr:colOff>
      <xdr:row>98</xdr:row>
      <xdr:rowOff>112268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75998"/>
          <a:ext cx="889000" cy="3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73898</xdr:rowOff>
    </xdr:from>
    <xdr:to>
      <xdr:col>45</xdr:col>
      <xdr:colOff>177800</xdr:colOff>
      <xdr:row>98</xdr:row>
      <xdr:rowOff>84466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75998"/>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84466</xdr:rowOff>
    </xdr:from>
    <xdr:to>
      <xdr:col>41</xdr:col>
      <xdr:colOff>50800</xdr:colOff>
      <xdr:row>98</xdr:row>
      <xdr:rowOff>118855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6566"/>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53516</xdr:rowOff>
    </xdr:from>
    <xdr:to>
      <xdr:col>55</xdr:col>
      <xdr:colOff>50800</xdr:colOff>
      <xdr:row>98</xdr:row>
      <xdr:rowOff>155116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61468</xdr:rowOff>
    </xdr:from>
    <xdr:to>
      <xdr:col>50</xdr:col>
      <xdr:colOff>165100</xdr:colOff>
      <xdr:row>98</xdr:row>
      <xdr:rowOff>163068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154195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23098</xdr:rowOff>
    </xdr:from>
    <xdr:to>
      <xdr:col>46</xdr:col>
      <xdr:colOff>38100</xdr:colOff>
      <xdr:row>98</xdr:row>
      <xdr:rowOff>124698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141225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33666</xdr:rowOff>
    </xdr:from>
    <xdr:to>
      <xdr:col>41</xdr:col>
      <xdr:colOff>101600</xdr:colOff>
      <xdr:row>98</xdr:row>
      <xdr:rowOff>135266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151793</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68055</xdr:rowOff>
    </xdr:from>
    <xdr:to>
      <xdr:col>36</xdr:col>
      <xdr:colOff>165100</xdr:colOff>
      <xdr:row>98</xdr:row>
      <xdr:rowOff>169655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160782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38072</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24622"/>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38164</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38164</xdr:rowOff>
    </xdr:from>
    <xdr:to>
      <xdr:col>76</xdr:col>
      <xdr:colOff>114300</xdr:colOff>
      <xdr:row>39</xdr:row>
      <xdr:rowOff>38434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471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29633</xdr:rowOff>
    </xdr:from>
    <xdr:to>
      <xdr:col>71</xdr:col>
      <xdr:colOff>177800</xdr:colOff>
      <xdr:row>39</xdr:row>
      <xdr:rowOff>38434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618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158722</xdr:rowOff>
    </xdr:from>
    <xdr:to>
      <xdr:col>85</xdr:col>
      <xdr:colOff>177800</xdr:colOff>
      <xdr:row>39</xdr:row>
      <xdr:rowOff>88872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73649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158814</xdr:rowOff>
    </xdr:from>
    <xdr:to>
      <xdr:col>76</xdr:col>
      <xdr:colOff>165100</xdr:colOff>
      <xdr:row>39</xdr:row>
      <xdr:rowOff>88964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80091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159084</xdr:rowOff>
    </xdr:from>
    <xdr:to>
      <xdr:col>72</xdr:col>
      <xdr:colOff>38100</xdr:colOff>
      <xdr:row>39</xdr:row>
      <xdr:rowOff>89234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80361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150283</xdr:rowOff>
    </xdr:from>
    <xdr:to>
      <xdr:col>67</xdr:col>
      <xdr:colOff>101600</xdr:colOff>
      <xdr:row>39</xdr:row>
      <xdr:rowOff>80433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71560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148808</xdr:rowOff>
    </xdr:from>
    <xdr:to>
      <xdr:col>85</xdr:col>
      <xdr:colOff>127000</xdr:colOff>
      <xdr:row>77</xdr:row>
      <xdr:rowOff>155513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50458"/>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155513</xdr:rowOff>
    </xdr:from>
    <xdr:to>
      <xdr:col>81</xdr:col>
      <xdr:colOff>50800</xdr:colOff>
      <xdr:row>78</xdr:row>
      <xdr:rowOff>1913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57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1913</xdr:rowOff>
    </xdr:from>
    <xdr:to>
      <xdr:col>76</xdr:col>
      <xdr:colOff>114300</xdr:colOff>
      <xdr:row>78</xdr:row>
      <xdr:rowOff>25639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75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25639</xdr:rowOff>
    </xdr:from>
    <xdr:to>
      <xdr:col>71</xdr:col>
      <xdr:colOff>177800</xdr:colOff>
      <xdr:row>78</xdr:row>
      <xdr:rowOff>51405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98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98008</xdr:rowOff>
    </xdr:from>
    <xdr:to>
      <xdr:col>85</xdr:col>
      <xdr:colOff>177800</xdr:colOff>
      <xdr:row>78</xdr:row>
      <xdr:rowOff>28158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76435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7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104713</xdr:rowOff>
    </xdr:from>
    <xdr:to>
      <xdr:col>81</xdr:col>
      <xdr:colOff>101600</xdr:colOff>
      <xdr:row>78</xdr:row>
      <xdr:rowOff>34863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25990</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9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122563</xdr:rowOff>
    </xdr:from>
    <xdr:to>
      <xdr:col>76</xdr:col>
      <xdr:colOff>165100</xdr:colOff>
      <xdr:row>78</xdr:row>
      <xdr:rowOff>52713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43840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146289</xdr:rowOff>
    </xdr:from>
    <xdr:to>
      <xdr:col>72</xdr:col>
      <xdr:colOff>38100</xdr:colOff>
      <xdr:row>78</xdr:row>
      <xdr:rowOff>76439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67566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605</xdr:rowOff>
    </xdr:from>
    <xdr:to>
      <xdr:col>67</xdr:col>
      <xdr:colOff>101600</xdr:colOff>
      <xdr:row>78</xdr:row>
      <xdr:rowOff>102205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93332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156297</xdr:rowOff>
    </xdr:from>
    <xdr:to>
      <xdr:col>85</xdr:col>
      <xdr:colOff>127000</xdr:colOff>
      <xdr:row>99</xdr:row>
      <xdr:rowOff>23475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58397"/>
          <a:ext cx="838200" cy="3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156297</xdr:rowOff>
    </xdr:from>
    <xdr:to>
      <xdr:col>81</xdr:col>
      <xdr:colOff>50800</xdr:colOff>
      <xdr:row>99</xdr:row>
      <xdr:rowOff>27276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58397"/>
          <a:ext cx="889000" cy="4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27276</xdr:rowOff>
    </xdr:from>
    <xdr:to>
      <xdr:col>76</xdr:col>
      <xdr:colOff>114300</xdr:colOff>
      <xdr:row>99</xdr:row>
      <xdr:rowOff>37370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7000826"/>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37370</xdr:rowOff>
    </xdr:from>
    <xdr:to>
      <xdr:col>71</xdr:col>
      <xdr:colOff>177800</xdr:colOff>
      <xdr:row>99</xdr:row>
      <xdr:rowOff>41360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10920"/>
          <a:ext cx="889000" cy="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144125</xdr:rowOff>
    </xdr:from>
    <xdr:to>
      <xdr:col>85</xdr:col>
      <xdr:colOff>177800</xdr:colOff>
      <xdr:row>99</xdr:row>
      <xdr:rowOff>74275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59052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105497</xdr:rowOff>
    </xdr:from>
    <xdr:to>
      <xdr:col>81</xdr:col>
      <xdr:colOff>101600</xdr:colOff>
      <xdr:row>99</xdr:row>
      <xdr:rowOff>35647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0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26774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147926</xdr:rowOff>
    </xdr:from>
    <xdr:to>
      <xdr:col>76</xdr:col>
      <xdr:colOff>165100</xdr:colOff>
      <xdr:row>99</xdr:row>
      <xdr:rowOff>78076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69203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158020</xdr:rowOff>
    </xdr:from>
    <xdr:to>
      <xdr:col>72</xdr:col>
      <xdr:colOff>38100</xdr:colOff>
      <xdr:row>99</xdr:row>
      <xdr:rowOff>88170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79297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162010</xdr:rowOff>
    </xdr:from>
    <xdr:to>
      <xdr:col>67</xdr:col>
      <xdr:colOff>101600</xdr:colOff>
      <xdr:row>99</xdr:row>
      <xdr:rowOff>92160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83287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157290</xdr:rowOff>
    </xdr:from>
    <xdr:to>
      <xdr:col>116</xdr:col>
      <xdr:colOff>63500</xdr:colOff>
      <xdr:row>77</xdr:row>
      <xdr:rowOff>17272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87490"/>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17272</xdr:rowOff>
    </xdr:from>
    <xdr:to>
      <xdr:col>111</xdr:col>
      <xdr:colOff>177800</xdr:colOff>
      <xdr:row>77</xdr:row>
      <xdr:rowOff>31259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18922"/>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19910</xdr:rowOff>
    </xdr:from>
    <xdr:to>
      <xdr:col>107</xdr:col>
      <xdr:colOff>50800</xdr:colOff>
      <xdr:row>77</xdr:row>
      <xdr:rowOff>31259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21560"/>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19910</xdr:rowOff>
    </xdr:from>
    <xdr:to>
      <xdr:col>102</xdr:col>
      <xdr:colOff>114300</xdr:colOff>
      <xdr:row>77</xdr:row>
      <xdr:rowOff>71238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21560"/>
          <a:ext cx="889000" cy="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106490</xdr:rowOff>
    </xdr:from>
    <xdr:to>
      <xdr:col>116</xdr:col>
      <xdr:colOff>114300</xdr:colOff>
      <xdr:row>77</xdr:row>
      <xdr:rowOff>36640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129367</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137922</xdr:rowOff>
    </xdr:from>
    <xdr:to>
      <xdr:col>112</xdr:col>
      <xdr:colOff>38100</xdr:colOff>
      <xdr:row>77</xdr:row>
      <xdr:rowOff>68072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59199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151909</xdr:rowOff>
    </xdr:from>
    <xdr:to>
      <xdr:col>107</xdr:col>
      <xdr:colOff>101600</xdr:colOff>
      <xdr:row>77</xdr:row>
      <xdr:rowOff>82059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73186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7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140560</xdr:rowOff>
    </xdr:from>
    <xdr:to>
      <xdr:col>102</xdr:col>
      <xdr:colOff>165100</xdr:colOff>
      <xdr:row>77</xdr:row>
      <xdr:rowOff>70710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87237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4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20438</xdr:rowOff>
    </xdr:from>
    <xdr:to>
      <xdr:col>98</xdr:col>
      <xdr:colOff>38100</xdr:colOff>
      <xdr:row>77</xdr:row>
      <xdr:rowOff>122038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113165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3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補助費等に係る人口一人当たりの金額が、類似団体平均と比較して高い水準となっている。人件費については、人口一人当たりに係る職員数が類似団体と比較して多くなっていること、業務補助のための会計年度任用職員数が増加したことが要因である。補助費については、前年度と比較して</a:t>
          </a:r>
          <a:r>
            <a:rPr kumimoji="1" lang="en-US" altLang="ja-JP" sz="1300">
              <a:latin typeface="ＭＳ Ｐゴシック" panose="020B0600070205080204" pitchFamily="50" charset="-128"/>
              <a:ea typeface="ＭＳ Ｐゴシック" panose="020B0600070205080204" pitchFamily="50" charset="-128"/>
            </a:rPr>
            <a:t>12,530</a:t>
          </a:r>
          <a:r>
            <a:rPr kumimoji="1" lang="ja-JP" altLang="en-US" sz="1300">
              <a:latin typeface="ＭＳ Ｐゴシック" panose="020B0600070205080204" pitchFamily="50" charset="-128"/>
              <a:ea typeface="ＭＳ Ｐゴシック" panose="020B0600070205080204" pitchFamily="50" charset="-128"/>
            </a:rPr>
            <a:t>円の増額となっており、相楽広域行政組合及び相楽中部消防組合など一部事務組合においては、各施設更新に係る事業費増のための負担金が増加している。他の類似団体平均を下回っている項目については、当町の人口規模が小さいことによるものであるが、微増の項目も多く、これは財政規模は変わらないものの人口減少が続いていることに起因している。なお、扶助費は</a:t>
          </a:r>
          <a:r>
            <a:rPr kumimoji="1" lang="en-US" altLang="ja-JP" sz="1300">
              <a:latin typeface="ＭＳ Ｐゴシック" panose="020B0600070205080204" pitchFamily="50" charset="-128"/>
              <a:ea typeface="ＭＳ Ｐゴシック" panose="020B0600070205080204" pitchFamily="50" charset="-128"/>
            </a:rPr>
            <a:t>23,096</a:t>
          </a:r>
          <a:r>
            <a:rPr kumimoji="1" lang="ja-JP" altLang="en-US" sz="1300">
              <a:latin typeface="ＭＳ Ｐゴシック" panose="020B0600070205080204" pitchFamily="50" charset="-128"/>
              <a:ea typeface="ＭＳ Ｐゴシック" panose="020B0600070205080204" pitchFamily="50" charset="-128"/>
            </a:rPr>
            <a:t>円増加しており、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これは価格高騰支援事業を実施したこと、障害者自立支援給付費が増加したことに伴うものである。今後も収入の確保と歳出の抑制に取組み、住民一人当たりのコスト増加とならないように努めたい。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67919</xdr:rowOff>
    </xdr:from>
    <xdr:to>
      <xdr:col>24</xdr:col>
      <xdr:colOff>63500</xdr:colOff>
      <xdr:row>36</xdr:row>
      <xdr:rowOff>58090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68669"/>
          <a:ext cx="838200" cy="1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67919</xdr:rowOff>
    </xdr:from>
    <xdr:to>
      <xdr:col>19</xdr:col>
      <xdr:colOff>177800</xdr:colOff>
      <xdr:row>36</xdr:row>
      <xdr:rowOff>57645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68669"/>
          <a:ext cx="889000" cy="1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57645</xdr:rowOff>
    </xdr:from>
    <xdr:to>
      <xdr:col>15</xdr:col>
      <xdr:colOff>50800</xdr:colOff>
      <xdr:row>36</xdr:row>
      <xdr:rowOff>95872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9845"/>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77864</xdr:rowOff>
    </xdr:from>
    <xdr:to>
      <xdr:col>10</xdr:col>
      <xdr:colOff>114300</xdr:colOff>
      <xdr:row>36</xdr:row>
      <xdr:rowOff>95872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0064"/>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7290</xdr:rowOff>
    </xdr:from>
    <xdr:to>
      <xdr:col>24</xdr:col>
      <xdr:colOff>114300</xdr:colOff>
      <xdr:row>36</xdr:row>
      <xdr:rowOff>108890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30167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xdr:rowOff>
    </xdr:from>
    <xdr:to>
      <xdr:col>20</xdr:col>
      <xdr:colOff>38100</xdr:colOff>
      <xdr:row>35</xdr:row>
      <xdr:rowOff>118719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135246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6845</xdr:rowOff>
    </xdr:from>
    <xdr:to>
      <xdr:col>15</xdr:col>
      <xdr:colOff>101600</xdr:colOff>
      <xdr:row>36</xdr:row>
      <xdr:rowOff>108445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124972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45072</xdr:rowOff>
    </xdr:from>
    <xdr:to>
      <xdr:col>10</xdr:col>
      <xdr:colOff>165100</xdr:colOff>
      <xdr:row>36</xdr:row>
      <xdr:rowOff>146672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163199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27064</xdr:rowOff>
    </xdr:from>
    <xdr:to>
      <xdr:col>6</xdr:col>
      <xdr:colOff>38100</xdr:colOff>
      <xdr:row>36</xdr:row>
      <xdr:rowOff>128664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145191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50073</xdr:rowOff>
    </xdr:from>
    <xdr:to>
      <xdr:col>24</xdr:col>
      <xdr:colOff>63500</xdr:colOff>
      <xdr:row>58</xdr:row>
      <xdr:rowOff>55949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4173"/>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31376</xdr:rowOff>
    </xdr:from>
    <xdr:to>
      <xdr:col>19</xdr:col>
      <xdr:colOff>177800</xdr:colOff>
      <xdr:row>58</xdr:row>
      <xdr:rowOff>50073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5476"/>
          <a:ext cx="889000" cy="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19661</xdr:rowOff>
    </xdr:from>
    <xdr:to>
      <xdr:col>15</xdr:col>
      <xdr:colOff>50800</xdr:colOff>
      <xdr:row>58</xdr:row>
      <xdr:rowOff>31376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3761"/>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19661</xdr:rowOff>
    </xdr:from>
    <xdr:to>
      <xdr:col>10</xdr:col>
      <xdr:colOff>114300</xdr:colOff>
      <xdr:row>58</xdr:row>
      <xdr:rowOff>68655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3761"/>
          <a:ext cx="889000" cy="4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5149</xdr:rowOff>
    </xdr:from>
    <xdr:to>
      <xdr:col>24</xdr:col>
      <xdr:colOff>114300</xdr:colOff>
      <xdr:row>58</xdr:row>
      <xdr:rowOff>106749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170723</xdr:rowOff>
    </xdr:from>
    <xdr:to>
      <xdr:col>20</xdr:col>
      <xdr:colOff>38100</xdr:colOff>
      <xdr:row>58</xdr:row>
      <xdr:rowOff>100873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92000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152026</xdr:rowOff>
    </xdr:from>
    <xdr:to>
      <xdr:col>15</xdr:col>
      <xdr:colOff>101600</xdr:colOff>
      <xdr:row>58</xdr:row>
      <xdr:rowOff>82176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73303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140311</xdr:rowOff>
    </xdr:from>
    <xdr:to>
      <xdr:col>10</xdr:col>
      <xdr:colOff>165100</xdr:colOff>
      <xdr:row>58</xdr:row>
      <xdr:rowOff>70461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86988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17855</xdr:rowOff>
    </xdr:from>
    <xdr:to>
      <xdr:col>6</xdr:col>
      <xdr:colOff>38100</xdr:colOff>
      <xdr:row>58</xdr:row>
      <xdr:rowOff>119455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110582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48926</xdr:rowOff>
    </xdr:from>
    <xdr:to>
      <xdr:col>24</xdr:col>
      <xdr:colOff>63500</xdr:colOff>
      <xdr:row>75</xdr:row>
      <xdr:rowOff>133717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07676"/>
          <a:ext cx="8382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133717</xdr:rowOff>
    </xdr:from>
    <xdr:to>
      <xdr:col>19</xdr:col>
      <xdr:colOff>177800</xdr:colOff>
      <xdr:row>75</xdr:row>
      <xdr:rowOff>145504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2467"/>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145504</xdr:rowOff>
    </xdr:from>
    <xdr:to>
      <xdr:col>15</xdr:col>
      <xdr:colOff>50800</xdr:colOff>
      <xdr:row>76</xdr:row>
      <xdr:rowOff>69520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04254"/>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69520</xdr:rowOff>
    </xdr:from>
    <xdr:to>
      <xdr:col>10</xdr:col>
      <xdr:colOff>114300</xdr:colOff>
      <xdr:row>76</xdr:row>
      <xdr:rowOff>118250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9720"/>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169576</xdr:rowOff>
    </xdr:from>
    <xdr:to>
      <xdr:col>24</xdr:col>
      <xdr:colOff>114300</xdr:colOff>
      <xdr:row>75</xdr:row>
      <xdr:rowOff>99726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21003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0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82917</xdr:rowOff>
    </xdr:from>
    <xdr:to>
      <xdr:col>20</xdr:col>
      <xdr:colOff>38100</xdr:colOff>
      <xdr:row>76</xdr:row>
      <xdr:rowOff>13067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29594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94704</xdr:rowOff>
    </xdr:from>
    <xdr:to>
      <xdr:col>15</xdr:col>
      <xdr:colOff>101600</xdr:colOff>
      <xdr:row>76</xdr:row>
      <xdr:rowOff>24854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41381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2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18720</xdr:rowOff>
    </xdr:from>
    <xdr:to>
      <xdr:col>10</xdr:col>
      <xdr:colOff>165100</xdr:colOff>
      <xdr:row>76</xdr:row>
      <xdr:rowOff>120320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136847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67450</xdr:rowOff>
    </xdr:from>
    <xdr:to>
      <xdr:col>6</xdr:col>
      <xdr:colOff>38100</xdr:colOff>
      <xdr:row>76</xdr:row>
      <xdr:rowOff>169050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22140</xdr:rowOff>
    </xdr:from>
    <xdr:to>
      <xdr:col>24</xdr:col>
      <xdr:colOff>63500</xdr:colOff>
      <xdr:row>97</xdr:row>
      <xdr:rowOff>38402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52790"/>
          <a:ext cx="8382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28653</xdr:rowOff>
    </xdr:from>
    <xdr:to>
      <xdr:col>19</xdr:col>
      <xdr:colOff>177800</xdr:colOff>
      <xdr:row>97</xdr:row>
      <xdr:rowOff>38402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59303"/>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167477</xdr:rowOff>
    </xdr:from>
    <xdr:to>
      <xdr:col>15</xdr:col>
      <xdr:colOff>50800</xdr:colOff>
      <xdr:row>97</xdr:row>
      <xdr:rowOff>28653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26677"/>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167477</xdr:rowOff>
    </xdr:from>
    <xdr:to>
      <xdr:col>10</xdr:col>
      <xdr:colOff>114300</xdr:colOff>
      <xdr:row>97</xdr:row>
      <xdr:rowOff>36675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26677"/>
          <a:ext cx="889000" cy="4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142790</xdr:rowOff>
    </xdr:from>
    <xdr:to>
      <xdr:col>24</xdr:col>
      <xdr:colOff>114300</xdr:colOff>
      <xdr:row>97</xdr:row>
      <xdr:rowOff>72940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121217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159052</xdr:rowOff>
    </xdr:from>
    <xdr:to>
      <xdr:col>20</xdr:col>
      <xdr:colOff>38100</xdr:colOff>
      <xdr:row>97</xdr:row>
      <xdr:rowOff>89202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80329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149303</xdr:rowOff>
    </xdr:from>
    <xdr:to>
      <xdr:col>15</xdr:col>
      <xdr:colOff>101600</xdr:colOff>
      <xdr:row>97</xdr:row>
      <xdr:rowOff>79453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70580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0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116677</xdr:rowOff>
    </xdr:from>
    <xdr:to>
      <xdr:col>10</xdr:col>
      <xdr:colOff>165100</xdr:colOff>
      <xdr:row>97</xdr:row>
      <xdr:rowOff>46827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63354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5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157325</xdr:rowOff>
    </xdr:from>
    <xdr:to>
      <xdr:col>6</xdr:col>
      <xdr:colOff>38100</xdr:colOff>
      <xdr:row>97</xdr:row>
      <xdr:rowOff>87475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78602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69616</xdr:rowOff>
    </xdr:from>
    <xdr:to>
      <xdr:col>55</xdr:col>
      <xdr:colOff>0</xdr:colOff>
      <xdr:row>59</xdr:row>
      <xdr:rowOff>73844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85166"/>
          <a:ext cx="8382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73844</xdr:rowOff>
    </xdr:from>
    <xdr:to>
      <xdr:col>50</xdr:col>
      <xdr:colOff>114300</xdr:colOff>
      <xdr:row>59</xdr:row>
      <xdr:rowOff>75779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89394"/>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74368</xdr:rowOff>
    </xdr:from>
    <xdr:to>
      <xdr:col>45</xdr:col>
      <xdr:colOff>177800</xdr:colOff>
      <xdr:row>59</xdr:row>
      <xdr:rowOff>75779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89918"/>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74368</xdr:rowOff>
    </xdr:from>
    <xdr:to>
      <xdr:col>41</xdr:col>
      <xdr:colOff>50800</xdr:colOff>
      <xdr:row>59</xdr:row>
      <xdr:rowOff>78091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89918"/>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18816</xdr:rowOff>
    </xdr:from>
    <xdr:to>
      <xdr:col>55</xdr:col>
      <xdr:colOff>50800</xdr:colOff>
      <xdr:row>59</xdr:row>
      <xdr:rowOff>120416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105193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23044</xdr:rowOff>
    </xdr:from>
    <xdr:to>
      <xdr:col>50</xdr:col>
      <xdr:colOff>165100</xdr:colOff>
      <xdr:row>59</xdr:row>
      <xdr:rowOff>124644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115771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24979</xdr:rowOff>
    </xdr:from>
    <xdr:to>
      <xdr:col>46</xdr:col>
      <xdr:colOff>38100</xdr:colOff>
      <xdr:row>59</xdr:row>
      <xdr:rowOff>126579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117706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23568</xdr:rowOff>
    </xdr:from>
    <xdr:to>
      <xdr:col>41</xdr:col>
      <xdr:colOff>101600</xdr:colOff>
      <xdr:row>59</xdr:row>
      <xdr:rowOff>125168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116295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27291</xdr:rowOff>
    </xdr:from>
    <xdr:to>
      <xdr:col>36</xdr:col>
      <xdr:colOff>165100</xdr:colOff>
      <xdr:row>59</xdr:row>
      <xdr:rowOff>128891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120018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61235</xdr:rowOff>
    </xdr:from>
    <xdr:to>
      <xdr:col>55</xdr:col>
      <xdr:colOff>0</xdr:colOff>
      <xdr:row>78</xdr:row>
      <xdr:rowOff>82417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34335"/>
          <a:ext cx="838200" cy="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82417</xdr:rowOff>
    </xdr:from>
    <xdr:to>
      <xdr:col>50</xdr:col>
      <xdr:colOff>114300</xdr:colOff>
      <xdr:row>78</xdr:row>
      <xdr:rowOff>92577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551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75533</xdr:rowOff>
    </xdr:from>
    <xdr:to>
      <xdr:col>45</xdr:col>
      <xdr:colOff>177800</xdr:colOff>
      <xdr:row>78</xdr:row>
      <xdr:rowOff>92577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48633"/>
          <a:ext cx="889000" cy="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75533</xdr:rowOff>
    </xdr:from>
    <xdr:to>
      <xdr:col>41</xdr:col>
      <xdr:colOff>50800</xdr:colOff>
      <xdr:row>78</xdr:row>
      <xdr:rowOff>79369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8633"/>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10435</xdr:rowOff>
    </xdr:from>
    <xdr:to>
      <xdr:col>55</xdr:col>
      <xdr:colOff>50800</xdr:colOff>
      <xdr:row>78</xdr:row>
      <xdr:rowOff>112035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31617</xdr:rowOff>
    </xdr:from>
    <xdr:to>
      <xdr:col>50</xdr:col>
      <xdr:colOff>165100</xdr:colOff>
      <xdr:row>78</xdr:row>
      <xdr:rowOff>133217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124344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41777</xdr:rowOff>
    </xdr:from>
    <xdr:to>
      <xdr:col>46</xdr:col>
      <xdr:colOff>38100</xdr:colOff>
      <xdr:row>78</xdr:row>
      <xdr:rowOff>143377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134504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24733</xdr:rowOff>
    </xdr:from>
    <xdr:to>
      <xdr:col>41</xdr:col>
      <xdr:colOff>101600</xdr:colOff>
      <xdr:row>78</xdr:row>
      <xdr:rowOff>126333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117460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9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28569</xdr:rowOff>
    </xdr:from>
    <xdr:to>
      <xdr:col>36</xdr:col>
      <xdr:colOff>165100</xdr:colOff>
      <xdr:row>78</xdr:row>
      <xdr:rowOff>130169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121296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137311</xdr:rowOff>
    </xdr:from>
    <xdr:to>
      <xdr:col>55</xdr:col>
      <xdr:colOff>0</xdr:colOff>
      <xdr:row>98</xdr:row>
      <xdr:rowOff>137933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39411"/>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117439</xdr:rowOff>
    </xdr:from>
    <xdr:to>
      <xdr:col>50</xdr:col>
      <xdr:colOff>114300</xdr:colOff>
      <xdr:row>98</xdr:row>
      <xdr:rowOff>137933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19539"/>
          <a:ext cx="8890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117439</xdr:rowOff>
    </xdr:from>
    <xdr:to>
      <xdr:col>45</xdr:col>
      <xdr:colOff>177800</xdr:colOff>
      <xdr:row>98</xdr:row>
      <xdr:rowOff>118694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19539"/>
          <a:ext cx="889000" cy="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107660</xdr:rowOff>
    </xdr:from>
    <xdr:to>
      <xdr:col>41</xdr:col>
      <xdr:colOff>50800</xdr:colOff>
      <xdr:row>98</xdr:row>
      <xdr:rowOff>118694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09760"/>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86511</xdr:rowOff>
    </xdr:from>
    <xdr:to>
      <xdr:col>55</xdr:col>
      <xdr:colOff>50800</xdr:colOff>
      <xdr:row>99</xdr:row>
      <xdr:rowOff>16661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87133</xdr:rowOff>
    </xdr:from>
    <xdr:to>
      <xdr:col>50</xdr:col>
      <xdr:colOff>165100</xdr:colOff>
      <xdr:row>99</xdr:row>
      <xdr:rowOff>17283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8410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8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66639</xdr:rowOff>
    </xdr:from>
    <xdr:to>
      <xdr:col>46</xdr:col>
      <xdr:colOff>38100</xdr:colOff>
      <xdr:row>98</xdr:row>
      <xdr:rowOff>168239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159366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67894</xdr:rowOff>
    </xdr:from>
    <xdr:to>
      <xdr:col>41</xdr:col>
      <xdr:colOff>101600</xdr:colOff>
      <xdr:row>98</xdr:row>
      <xdr:rowOff>169494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160621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6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56860</xdr:rowOff>
    </xdr:from>
    <xdr:to>
      <xdr:col>36</xdr:col>
      <xdr:colOff>165100</xdr:colOff>
      <xdr:row>98</xdr:row>
      <xdr:rowOff>158460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149587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89445</xdr:rowOff>
    </xdr:from>
    <xdr:to>
      <xdr:col>85</xdr:col>
      <xdr:colOff>127000</xdr:colOff>
      <xdr:row>37</xdr:row>
      <xdr:rowOff>56933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90195"/>
          <a:ext cx="838200" cy="3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56933</xdr:rowOff>
    </xdr:from>
    <xdr:to>
      <xdr:col>81</xdr:col>
      <xdr:colOff>50800</xdr:colOff>
      <xdr:row>37</xdr:row>
      <xdr:rowOff>71719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00583"/>
          <a:ext cx="8890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42682</xdr:rowOff>
    </xdr:from>
    <xdr:to>
      <xdr:col>76</xdr:col>
      <xdr:colOff>114300</xdr:colOff>
      <xdr:row>37</xdr:row>
      <xdr:rowOff>71719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6332"/>
          <a:ext cx="889000" cy="2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42682</xdr:rowOff>
    </xdr:from>
    <xdr:to>
      <xdr:col>71</xdr:col>
      <xdr:colOff>177800</xdr:colOff>
      <xdr:row>37</xdr:row>
      <xdr:rowOff>72583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8633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38645</xdr:rowOff>
    </xdr:from>
    <xdr:to>
      <xdr:col>85</xdr:col>
      <xdr:colOff>177800</xdr:colOff>
      <xdr:row>35</xdr:row>
      <xdr:rowOff>140245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61522</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6133</xdr:rowOff>
    </xdr:from>
    <xdr:to>
      <xdr:col>81</xdr:col>
      <xdr:colOff>101600</xdr:colOff>
      <xdr:row>37</xdr:row>
      <xdr:rowOff>107733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98860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20919</xdr:rowOff>
    </xdr:from>
    <xdr:to>
      <xdr:col>76</xdr:col>
      <xdr:colOff>165100</xdr:colOff>
      <xdr:row>37</xdr:row>
      <xdr:rowOff>122519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113646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5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163332</xdr:rowOff>
    </xdr:from>
    <xdr:to>
      <xdr:col>72</xdr:col>
      <xdr:colOff>38100</xdr:colOff>
      <xdr:row>37</xdr:row>
      <xdr:rowOff>93482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84609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21783</xdr:rowOff>
    </xdr:from>
    <xdr:to>
      <xdr:col>67</xdr:col>
      <xdr:colOff>101600</xdr:colOff>
      <xdr:row>37</xdr:row>
      <xdr:rowOff>123383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114510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536</xdr:rowOff>
    </xdr:from>
    <xdr:to>
      <xdr:col>85</xdr:col>
      <xdr:colOff>127000</xdr:colOff>
      <xdr:row>59</xdr:row>
      <xdr:rowOff>2164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16086"/>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2164</xdr:rowOff>
    </xdr:from>
    <xdr:to>
      <xdr:col>81</xdr:col>
      <xdr:colOff>50800</xdr:colOff>
      <xdr:row>59</xdr:row>
      <xdr:rowOff>3759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17714"/>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165000</xdr:rowOff>
    </xdr:from>
    <xdr:to>
      <xdr:col>76</xdr:col>
      <xdr:colOff>114300</xdr:colOff>
      <xdr:row>59</xdr:row>
      <xdr:rowOff>3759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9100"/>
          <a:ext cx="8890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165000</xdr:rowOff>
    </xdr:from>
    <xdr:to>
      <xdr:col>71</xdr:col>
      <xdr:colOff>177800</xdr:colOff>
      <xdr:row>59</xdr:row>
      <xdr:rowOff>822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9100"/>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121186</xdr:rowOff>
    </xdr:from>
    <xdr:to>
      <xdr:col>85</xdr:col>
      <xdr:colOff>177800</xdr:colOff>
      <xdr:row>59</xdr:row>
      <xdr:rowOff>51336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36113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8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122814</xdr:rowOff>
    </xdr:from>
    <xdr:to>
      <xdr:col>81</xdr:col>
      <xdr:colOff>101600</xdr:colOff>
      <xdr:row>59</xdr:row>
      <xdr:rowOff>52964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44091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124409</xdr:rowOff>
    </xdr:from>
    <xdr:to>
      <xdr:col>76</xdr:col>
      <xdr:colOff>165100</xdr:colOff>
      <xdr:row>59</xdr:row>
      <xdr:rowOff>54559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45686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114200</xdr:rowOff>
    </xdr:from>
    <xdr:to>
      <xdr:col>72</xdr:col>
      <xdr:colOff>38100</xdr:colOff>
      <xdr:row>59</xdr:row>
      <xdr:rowOff>44350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35477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121472</xdr:rowOff>
    </xdr:from>
    <xdr:to>
      <xdr:col>67</xdr:col>
      <xdr:colOff>101600</xdr:colOff>
      <xdr:row>59</xdr:row>
      <xdr:rowOff>51622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42749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38072</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82622"/>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38164</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2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38164</xdr:rowOff>
    </xdr:from>
    <xdr:to>
      <xdr:col>76</xdr:col>
      <xdr:colOff>114300</xdr:colOff>
      <xdr:row>79</xdr:row>
      <xdr:rowOff>38433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82714"/>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29632</xdr:rowOff>
    </xdr:from>
    <xdr:to>
      <xdr:col>71</xdr:col>
      <xdr:colOff>177800</xdr:colOff>
      <xdr:row>79</xdr:row>
      <xdr:rowOff>38433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7418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158722</xdr:rowOff>
    </xdr:from>
    <xdr:to>
      <xdr:col>85</xdr:col>
      <xdr:colOff>177800</xdr:colOff>
      <xdr:row>79</xdr:row>
      <xdr:rowOff>88872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73649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158814</xdr:rowOff>
    </xdr:from>
    <xdr:to>
      <xdr:col>76</xdr:col>
      <xdr:colOff>165100</xdr:colOff>
      <xdr:row>79</xdr:row>
      <xdr:rowOff>88964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80091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159083</xdr:rowOff>
    </xdr:from>
    <xdr:to>
      <xdr:col>72</xdr:col>
      <xdr:colOff>38100</xdr:colOff>
      <xdr:row>79</xdr:row>
      <xdr:rowOff>89233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80360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150282</xdr:rowOff>
    </xdr:from>
    <xdr:to>
      <xdr:col>67</xdr:col>
      <xdr:colOff>101600</xdr:colOff>
      <xdr:row>79</xdr:row>
      <xdr:rowOff>80432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71559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148808</xdr:rowOff>
    </xdr:from>
    <xdr:to>
      <xdr:col>85</xdr:col>
      <xdr:colOff>127000</xdr:colOff>
      <xdr:row>97</xdr:row>
      <xdr:rowOff>155513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9458"/>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155513</xdr:rowOff>
    </xdr:from>
    <xdr:to>
      <xdr:col>81</xdr:col>
      <xdr:colOff>50800</xdr:colOff>
      <xdr:row>98</xdr:row>
      <xdr:rowOff>1913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86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1913</xdr:rowOff>
    </xdr:from>
    <xdr:to>
      <xdr:col>76</xdr:col>
      <xdr:colOff>114300</xdr:colOff>
      <xdr:row>98</xdr:row>
      <xdr:rowOff>25639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04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25639</xdr:rowOff>
    </xdr:from>
    <xdr:to>
      <xdr:col>71</xdr:col>
      <xdr:colOff>177800</xdr:colOff>
      <xdr:row>98</xdr:row>
      <xdr:rowOff>51405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27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98008</xdr:rowOff>
    </xdr:from>
    <xdr:to>
      <xdr:col>85</xdr:col>
      <xdr:colOff>177800</xdr:colOff>
      <xdr:row>98</xdr:row>
      <xdr:rowOff>28158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76435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104713</xdr:rowOff>
    </xdr:from>
    <xdr:to>
      <xdr:col>81</xdr:col>
      <xdr:colOff>101600</xdr:colOff>
      <xdr:row>98</xdr:row>
      <xdr:rowOff>34863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25990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122563</xdr:rowOff>
    </xdr:from>
    <xdr:to>
      <xdr:col>76</xdr:col>
      <xdr:colOff>165100</xdr:colOff>
      <xdr:row>98</xdr:row>
      <xdr:rowOff>52713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43840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146289</xdr:rowOff>
    </xdr:from>
    <xdr:to>
      <xdr:col>72</xdr:col>
      <xdr:colOff>38100</xdr:colOff>
      <xdr:row>98</xdr:row>
      <xdr:rowOff>76439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67566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605</xdr:rowOff>
    </xdr:from>
    <xdr:to>
      <xdr:col>67</xdr:col>
      <xdr:colOff>101600</xdr:colOff>
      <xdr:row>98</xdr:row>
      <xdr:rowOff>102205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93332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消防費、民生費については、類似団体と比較して高い水準である。議会費は議員８名、職員２名体制による人件費の負担が高く、令和４年度は議場音響システム改修事業を実施したことにより住民一人当たりのコストが上昇していたが、今年度は令和３年度並みのコストに落ち着いている。消防費については、消防団員報酬の見直し、相楽中部消防組合への分担金が増額したことにより</a:t>
          </a:r>
          <a:r>
            <a:rPr kumimoji="1" lang="en-US" altLang="ja-JP" sz="1300">
              <a:latin typeface="ＭＳ Ｐゴシック" panose="020B0600070205080204" pitchFamily="50" charset="-128"/>
              <a:ea typeface="ＭＳ Ｐゴシック" panose="020B0600070205080204" pitchFamily="50" charset="-128"/>
            </a:rPr>
            <a:t>67,889</a:t>
          </a:r>
          <a:r>
            <a:rPr kumimoji="1" lang="ja-JP" altLang="en-US" sz="1300">
              <a:latin typeface="ＭＳ Ｐゴシック" panose="020B0600070205080204" pitchFamily="50" charset="-128"/>
              <a:ea typeface="ＭＳ Ｐゴシック" panose="020B0600070205080204" pitchFamily="50" charset="-128"/>
            </a:rPr>
            <a:t>円と大幅に増額している。民生費については、社会福祉協議会の人件費や各種計画の策定業務委託事業の実施により</a:t>
          </a:r>
          <a:r>
            <a:rPr kumimoji="1" lang="en-US" altLang="ja-JP" sz="1300">
              <a:latin typeface="ＭＳ Ｐゴシック" panose="020B0600070205080204" pitchFamily="50" charset="-128"/>
              <a:ea typeface="ＭＳ Ｐゴシック" panose="020B0600070205080204" pitchFamily="50" charset="-128"/>
            </a:rPr>
            <a:t>25,964</a:t>
          </a:r>
          <a:r>
            <a:rPr kumimoji="1" lang="ja-JP" altLang="en-US" sz="1300">
              <a:latin typeface="ＭＳ Ｐゴシック" panose="020B0600070205080204" pitchFamily="50" charset="-128"/>
              <a:ea typeface="ＭＳ Ｐゴシック" panose="020B0600070205080204" pitchFamily="50" charset="-128"/>
            </a:rPr>
            <a:t>円増額している。公債費については、</a:t>
          </a:r>
          <a:r>
            <a:rPr kumimoji="1" lang="en-US" altLang="ja-JP" sz="1300">
              <a:latin typeface="ＭＳ Ｐゴシック" panose="020B0600070205080204" pitchFamily="50" charset="-128"/>
              <a:ea typeface="ＭＳ Ｐゴシック" panose="020B0600070205080204" pitchFamily="50" charset="-128"/>
            </a:rPr>
            <a:t>3,520</a:t>
          </a:r>
          <a:r>
            <a:rPr kumimoji="1" lang="ja-JP" altLang="en-US" sz="1300">
              <a:latin typeface="ＭＳ Ｐゴシック" panose="020B0600070205080204" pitchFamily="50" charset="-128"/>
              <a:ea typeface="ＭＳ Ｐゴシック" panose="020B0600070205080204" pitchFamily="50" charset="-128"/>
            </a:rPr>
            <a:t>円の増額となったが、今後も計画的な借入と交付税算入を見込める有利な借入を進め、将来負担率が大きく変動しないよう努める。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決算の余剰金から財政調整基金へ積立てができた。実質単年度収支で考えると</a:t>
          </a:r>
          <a:r>
            <a:rPr kumimoji="1" lang="en-US" altLang="ja-JP" sz="1400">
              <a:latin typeface="ＭＳ ゴシック" pitchFamily="49" charset="-128"/>
              <a:ea typeface="ＭＳ ゴシック" pitchFamily="49" charset="-128"/>
            </a:rPr>
            <a:t>-9.24</a:t>
          </a:r>
          <a:r>
            <a:rPr kumimoji="1" lang="ja-JP" altLang="en-US" sz="1400">
              <a:latin typeface="ＭＳ ゴシック" pitchFamily="49" charset="-128"/>
              <a:ea typeface="ＭＳ ゴシック" pitchFamily="49" charset="-128"/>
            </a:rPr>
            <a:t>％の赤字に転じている。交付税額に左右されるところが大きいが、引き続き財政の健全化に努める。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黒字であるため赤字額は計上されていない。しかし、特別会計においては、一般会計からの繰出金により赤字補てんをしているため黒字となっているものであり、各会計において事業や料金体制の見直しなども含めた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60.5</v>
          </cell>
          <cell r="BX53">
            <v>62.4</v>
          </cell>
          <cell r="CF53">
            <v>63.5</v>
          </cell>
          <cell r="CN53">
            <v>65.3</v>
          </cell>
          <cell r="CV53">
            <v>62.5</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3.7</v>
          </cell>
          <cell r="BX75">
            <v>4.5999999999999996</v>
          </cell>
          <cell r="CF75">
            <v>5.0999999999999996</v>
          </cell>
          <cell r="CN75">
            <v>5.9</v>
          </cell>
          <cell r="CV75">
            <v>6.3</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5.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6.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7.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3.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1598066</v>
      </c>
      <c r="BO4" s="462"/>
      <c r="BP4" s="462"/>
      <c r="BQ4" s="462"/>
      <c r="BR4" s="462"/>
      <c r="BS4" s="462"/>
      <c r="BT4" s="462"/>
      <c r="BU4" s="463"/>
      <c r="BV4" s="461">
        <v>1577287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1.4</v>
      </c>
      <c r="CU4" s="602"/>
      <c r="CV4" s="602"/>
      <c r="CW4" s="602"/>
      <c r="CX4" s="602"/>
      <c r="CY4" s="602"/>
      <c r="CZ4" s="602"/>
      <c r="DA4" s="603"/>
      <c r="DB4" s="601">
        <v>8.4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1541594</v>
      </c>
      <c r="BO5" s="433"/>
      <c r="BP5" s="433"/>
      <c r="BQ5" s="433"/>
      <c r="BR5" s="433"/>
      <c r="BS5" s="433"/>
      <c r="BT5" s="433"/>
      <c r="BU5" s="434"/>
      <c r="BV5" s="432">
        <v>1487716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98.7</v>
      </c>
      <c r="CU5" s="430"/>
      <c r="CV5" s="430"/>
      <c r="CW5" s="430"/>
      <c r="CX5" s="430"/>
      <c r="CY5" s="430"/>
      <c r="CZ5" s="430"/>
      <c r="DA5" s="431"/>
      <c r="DB5" s="429">
        <v>95.1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56472</v>
      </c>
      <c r="BO6" s="433"/>
      <c r="BP6" s="433"/>
      <c r="BQ6" s="433"/>
      <c r="BR6" s="433"/>
      <c r="BS6" s="433"/>
      <c r="BT6" s="433"/>
      <c r="BU6" s="434"/>
      <c r="BV6" s="432">
        <v>89571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99.1</v>
      </c>
      <c r="CU6" s="576"/>
      <c r="CV6" s="576"/>
      <c r="CW6" s="576"/>
      <c r="CX6" s="576"/>
      <c r="CY6" s="576"/>
      <c r="CZ6" s="576"/>
      <c r="DA6" s="577"/>
      <c r="DB6" s="575">
        <v>95.9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43077</v>
      </c>
      <c r="BO7" s="433"/>
      <c r="BP7" s="433"/>
      <c r="BQ7" s="433"/>
      <c r="BR7" s="433"/>
      <c r="BS7" s="433"/>
      <c r="BT7" s="433"/>
      <c r="BU7" s="434"/>
      <c r="BV7" s="432">
        <v>5735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978422</v>
      </c>
      <c r="CU7" s="433"/>
      <c r="CV7" s="433"/>
      <c r="CW7" s="433"/>
      <c r="CX7" s="433"/>
      <c r="CY7" s="433"/>
      <c r="CZ7" s="433"/>
      <c r="DA7" s="434"/>
      <c r="DB7" s="432">
        <v>995678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13395</v>
      </c>
      <c r="BO8" s="433"/>
      <c r="BP8" s="433"/>
      <c r="BQ8" s="433"/>
      <c r="BR8" s="433"/>
      <c r="BS8" s="433"/>
      <c r="BT8" s="433"/>
      <c r="BU8" s="434"/>
      <c r="BV8" s="432">
        <v>83836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0.19</v>
      </c>
      <c r="CU8" s="536"/>
      <c r="CV8" s="536"/>
      <c r="CW8" s="536"/>
      <c r="CX8" s="536"/>
      <c r="CY8" s="536"/>
      <c r="CZ8" s="536"/>
      <c r="DA8" s="537"/>
      <c r="DB8" s="535">
        <v>0.19</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1144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-70441</v>
      </c>
      <c r="BO9" s="433"/>
      <c r="BP9" s="433"/>
      <c r="BQ9" s="433"/>
      <c r="BR9" s="433"/>
      <c r="BS9" s="433"/>
      <c r="BT9" s="433"/>
      <c r="BU9" s="434"/>
      <c r="BV9" s="432">
        <v>-19017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11.3</v>
      </c>
      <c r="CU9" s="430"/>
      <c r="CV9" s="430"/>
      <c r="CW9" s="430"/>
      <c r="CX9" s="430"/>
      <c r="CY9" s="430"/>
      <c r="CZ9" s="430"/>
      <c r="DA9" s="431"/>
      <c r="DB9" s="429">
        <v>11.2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1368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7</v>
      </c>
      <c r="BO10" s="433"/>
      <c r="BP10" s="433"/>
      <c r="BQ10" s="433"/>
      <c r="BR10" s="433"/>
      <c r="BS10" s="433"/>
      <c r="BT10" s="433"/>
      <c r="BU10" s="434"/>
      <c r="BV10" s="432">
        <v>39356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1116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1110</v>
      </c>
      <c r="S13" s="520"/>
      <c r="T13" s="520"/>
      <c r="U13" s="520"/>
      <c r="V13" s="521"/>
      <c r="W13" s="522" t="s">
        <v>131</v>
      </c>
      <c r="X13" s="418"/>
      <c r="Y13" s="418"/>
      <c r="Z13" s="418"/>
      <c r="AA13" s="418"/>
      <c r="AB13" s="419"/>
      <c r="AC13" s="385">
        <v>27</v>
      </c>
      <c r="AD13" s="386"/>
      <c r="AE13" s="386"/>
      <c r="AF13" s="386"/>
      <c r="AG13" s="387"/>
      <c r="AH13" s="385">
        <v>24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-90434</v>
      </c>
      <c r="BO13" s="433"/>
      <c r="BP13" s="433"/>
      <c r="BQ13" s="433"/>
      <c r="BR13" s="433"/>
      <c r="BS13" s="433"/>
      <c r="BT13" s="433"/>
      <c r="BU13" s="434"/>
      <c r="BV13" s="432">
        <v>20339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6.3</v>
      </c>
      <c r="CU13" s="430"/>
      <c r="CV13" s="430"/>
      <c r="CW13" s="430"/>
      <c r="CX13" s="430"/>
      <c r="CY13" s="430"/>
      <c r="CZ13" s="430"/>
      <c r="DA13" s="431"/>
      <c r="DB13" s="429">
        <v>5.9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1159</v>
      </c>
      <c r="S14" s="520"/>
      <c r="T14" s="520"/>
      <c r="U14" s="520"/>
      <c r="V14" s="521"/>
      <c r="W14" s="523"/>
      <c r="X14" s="421"/>
      <c r="Y14" s="421"/>
      <c r="Z14" s="421"/>
      <c r="AA14" s="421"/>
      <c r="AB14" s="422"/>
      <c r="AC14" s="512">
        <v>5.3</v>
      </c>
      <c r="AD14" s="513"/>
      <c r="AE14" s="513"/>
      <c r="AF14" s="513"/>
      <c r="AG14" s="514"/>
      <c r="AH14" s="512">
        <v>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1153</v>
      </c>
      <c r="S15" s="520"/>
      <c r="T15" s="520"/>
      <c r="U15" s="520"/>
      <c r="V15" s="521"/>
      <c r="W15" s="522" t="s">
        <v>137</v>
      </c>
      <c r="X15" s="418"/>
      <c r="Y15" s="418"/>
      <c r="Z15" s="418"/>
      <c r="AA15" s="418"/>
      <c r="AB15" s="419"/>
      <c r="AC15" s="385">
        <v>112</v>
      </c>
      <c r="AD15" s="386"/>
      <c r="AE15" s="386"/>
      <c r="AF15" s="386"/>
      <c r="AG15" s="387"/>
      <c r="AH15" s="385">
        <v>131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182507</v>
      </c>
      <c r="BO15" s="462"/>
      <c r="BP15" s="462"/>
      <c r="BQ15" s="462"/>
      <c r="BR15" s="462"/>
      <c r="BS15" s="462"/>
      <c r="BT15" s="462"/>
      <c r="BU15" s="463"/>
      <c r="BV15" s="461">
        <v>178570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22.1</v>
      </c>
      <c r="AD16" s="513"/>
      <c r="AE16" s="513"/>
      <c r="AF16" s="513"/>
      <c r="AG16" s="514"/>
      <c r="AH16" s="512">
        <v>22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925498</v>
      </c>
      <c r="BO16" s="433"/>
      <c r="BP16" s="433"/>
      <c r="BQ16" s="433"/>
      <c r="BR16" s="433"/>
      <c r="BS16" s="433"/>
      <c r="BT16" s="433"/>
      <c r="BU16" s="434"/>
      <c r="BV16" s="432">
        <v>939481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367</v>
      </c>
      <c r="AD17" s="386"/>
      <c r="AE17" s="386"/>
      <c r="AF17" s="386"/>
      <c r="AG17" s="387"/>
      <c r="AH17" s="385">
        <v>440</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231571</v>
      </c>
      <c r="BO17" s="433"/>
      <c r="BP17" s="433"/>
      <c r="BQ17" s="433"/>
      <c r="BR17" s="433"/>
      <c r="BS17" s="433"/>
      <c r="BT17" s="433"/>
      <c r="BU17" s="434"/>
      <c r="BV17" s="432">
        <v>226085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23.52</v>
      </c>
      <c r="M18" s="485"/>
      <c r="N18" s="485"/>
      <c r="O18" s="485"/>
      <c r="P18" s="485"/>
      <c r="Q18" s="485"/>
      <c r="R18" s="486"/>
      <c r="S18" s="486"/>
      <c r="T18" s="486"/>
      <c r="U18" s="486"/>
      <c r="V18" s="487"/>
      <c r="W18" s="503"/>
      <c r="X18" s="504"/>
      <c r="Y18" s="504"/>
      <c r="Z18" s="504"/>
      <c r="AA18" s="504"/>
      <c r="AB18" s="528"/>
      <c r="AC18" s="402">
        <v>72.5</v>
      </c>
      <c r="AD18" s="403"/>
      <c r="AE18" s="403"/>
      <c r="AF18" s="403"/>
      <c r="AG18" s="488"/>
      <c r="AH18" s="402">
        <v>73.900000000000006</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965782</v>
      </c>
      <c r="BO18" s="433"/>
      <c r="BP18" s="433"/>
      <c r="BQ18" s="433"/>
      <c r="BR18" s="433"/>
      <c r="BS18" s="433"/>
      <c r="BT18" s="433"/>
      <c r="BU18" s="434"/>
      <c r="BV18" s="432">
        <v>958093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1235806</v>
      </c>
      <c r="BO19" s="433"/>
      <c r="BP19" s="433"/>
      <c r="BQ19" s="433"/>
      <c r="BR19" s="433"/>
      <c r="BS19" s="433"/>
      <c r="BT19" s="433"/>
      <c r="BU19" s="434"/>
      <c r="BV19" s="432">
        <v>1259392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522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1477592</v>
      </c>
      <c r="BO22" s="462"/>
      <c r="BP22" s="462"/>
      <c r="BQ22" s="462"/>
      <c r="BR22" s="462"/>
      <c r="BS22" s="462"/>
      <c r="BT22" s="462"/>
      <c r="BU22" s="463"/>
      <c r="BV22" s="461">
        <v>1491227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1333729</v>
      </c>
      <c r="BO23" s="433"/>
      <c r="BP23" s="433"/>
      <c r="BQ23" s="433"/>
      <c r="BR23" s="433"/>
      <c r="BS23" s="433"/>
      <c r="BT23" s="433"/>
      <c r="BU23" s="434"/>
      <c r="BV23" s="432">
        <v>1352705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6700</v>
      </c>
      <c r="R24" s="386"/>
      <c r="S24" s="386"/>
      <c r="T24" s="386"/>
      <c r="U24" s="386"/>
      <c r="V24" s="387"/>
      <c r="W24" s="475"/>
      <c r="X24" s="412"/>
      <c r="Y24" s="413"/>
      <c r="Z24" s="388" t="s">
        <v>161</v>
      </c>
      <c r="AA24" s="389"/>
      <c r="AB24" s="389"/>
      <c r="AC24" s="389"/>
      <c r="AD24" s="389"/>
      <c r="AE24" s="389"/>
      <c r="AF24" s="389"/>
      <c r="AG24" s="390"/>
      <c r="AH24" s="385">
        <v>44</v>
      </c>
      <c r="AI24" s="386"/>
      <c r="AJ24" s="386"/>
      <c r="AK24" s="386"/>
      <c r="AL24" s="387"/>
      <c r="AM24" s="385">
        <v>128568</v>
      </c>
      <c r="AN24" s="386"/>
      <c r="AO24" s="386"/>
      <c r="AP24" s="386"/>
      <c r="AQ24" s="386"/>
      <c r="AR24" s="387"/>
      <c r="AS24" s="385">
        <v>2922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1015679</v>
      </c>
      <c r="BO24" s="433"/>
      <c r="BP24" s="433"/>
      <c r="BQ24" s="433"/>
      <c r="BR24" s="433"/>
      <c r="BS24" s="433"/>
      <c r="BT24" s="433"/>
      <c r="BU24" s="434"/>
      <c r="BV24" s="432">
        <v>972700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1</v>
      </c>
      <c r="M25" s="386"/>
      <c r="N25" s="386"/>
      <c r="O25" s="386"/>
      <c r="P25" s="387"/>
      <c r="Q25" s="385">
        <v>5850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t="s">
        <v>122</v>
      </c>
      <c r="BO25" s="462"/>
      <c r="BP25" s="462"/>
      <c r="BQ25" s="462"/>
      <c r="BR25" s="462"/>
      <c r="BS25" s="462"/>
      <c r="BT25" s="462"/>
      <c r="BU25" s="463"/>
      <c r="BV25" s="461" t="s">
        <v>122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t="s">
        <v>122</v>
      </c>
      <c r="M26" s="386"/>
      <c r="N26" s="386"/>
      <c r="O26" s="386"/>
      <c r="P26" s="387"/>
      <c r="Q26" s="385" t="s">
        <v>122</v>
      </c>
      <c r="R26" s="386"/>
      <c r="S26" s="386"/>
      <c r="T26" s="386"/>
      <c r="U26" s="386"/>
      <c r="V26" s="387"/>
      <c r="W26" s="475"/>
      <c r="X26" s="412"/>
      <c r="Y26" s="413"/>
      <c r="Z26" s="388" t="s">
        <v>167</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2700</v>
      </c>
      <c r="R27" s="386"/>
      <c r="S27" s="386"/>
      <c r="T27" s="386"/>
      <c r="U27" s="386"/>
      <c r="V27" s="387"/>
      <c r="W27" s="475"/>
      <c r="X27" s="412"/>
      <c r="Y27" s="413"/>
      <c r="Z27" s="388" t="s">
        <v>170</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65828</v>
      </c>
      <c r="BO27" s="467"/>
      <c r="BP27" s="467"/>
      <c r="BQ27" s="467"/>
      <c r="BR27" s="467"/>
      <c r="BS27" s="467"/>
      <c r="BT27" s="467"/>
      <c r="BU27" s="468"/>
      <c r="BV27" s="466">
        <v>65823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1900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440065</v>
      </c>
      <c r="BO28" s="462"/>
      <c r="BP28" s="462"/>
      <c r="BQ28" s="462"/>
      <c r="BR28" s="462"/>
      <c r="BS28" s="462"/>
      <c r="BT28" s="462"/>
      <c r="BU28" s="463"/>
      <c r="BV28" s="461">
        <v>440058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6</v>
      </c>
      <c r="M29" s="386"/>
      <c r="N29" s="386"/>
      <c r="O29" s="386"/>
      <c r="P29" s="387"/>
      <c r="Q29" s="385">
        <v>1700</v>
      </c>
      <c r="R29" s="386"/>
      <c r="S29" s="386"/>
      <c r="T29" s="386"/>
      <c r="U29" s="386"/>
      <c r="V29" s="387"/>
      <c r="W29" s="476"/>
      <c r="X29" s="477"/>
      <c r="Y29" s="478"/>
      <c r="Z29" s="388" t="s">
        <v>176</v>
      </c>
      <c r="AA29" s="389"/>
      <c r="AB29" s="389"/>
      <c r="AC29" s="389"/>
      <c r="AD29" s="389"/>
      <c r="AE29" s="389"/>
      <c r="AF29" s="389"/>
      <c r="AG29" s="390"/>
      <c r="AH29" s="385">
        <v>44</v>
      </c>
      <c r="AI29" s="386"/>
      <c r="AJ29" s="386"/>
      <c r="AK29" s="386"/>
      <c r="AL29" s="387"/>
      <c r="AM29" s="385">
        <v>128568</v>
      </c>
      <c r="AN29" s="386"/>
      <c r="AO29" s="386"/>
      <c r="AP29" s="386"/>
      <c r="AQ29" s="386"/>
      <c r="AR29" s="387"/>
      <c r="AS29" s="385">
        <v>2922</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194715</v>
      </c>
      <c r="BO29" s="433"/>
      <c r="BP29" s="433"/>
      <c r="BQ29" s="433"/>
      <c r="BR29" s="433"/>
      <c r="BS29" s="433"/>
      <c r="BT29" s="433"/>
      <c r="BU29" s="434"/>
      <c r="BV29" s="432">
        <v>160794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184864</v>
      </c>
      <c r="BO30" s="467"/>
      <c r="BP30" s="467"/>
      <c r="BQ30" s="467"/>
      <c r="BR30" s="467"/>
      <c r="BS30" s="467"/>
      <c r="BT30" s="467"/>
      <c r="BU30" s="468"/>
      <c r="BV30" s="466">
        <v>187413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国民健康保険山城病院組合（病院事業会計）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笠置まちづくり</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国民健康保険山城病院組合（介護老人保健施設事業会計）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京都府市町村職員退職手当組合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京都府市町村議会議員公務災害補償等組合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相楽中部消防組合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相楽広域行政組合（一般会計）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京都府自治会館管理組合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京都府住宅新築資金等貸付事業管理組合（一般会計）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京都府住宅新築資金等貸付事業管理組合（特別会計）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京都府後期高齢者医療広域連合（一般会計）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kwXyb/cQVfuobebXI1IGSFJKi9lwhAYzxXNDLMzAc/F3kJ65rx7K9XkxDd5rrZMpUCs8ENpudfo15j6Lp05QWg==" saltValue="e2SRjaya0b7+ppL1si6+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62" t="s">
        <v>530</v>
      </c>
      <c r="D34" s="1162"/>
      <c r="E34" s="1163"/>
      <c r="F34" s="32">
        <v>7.8</v>
      </c>
      <c r="G34" s="33">
        <v>8.49</v>
      </c>
      <c r="H34" s="33">
        <v>5.83</v>
      </c>
      <c r="I34" s="33">
        <v>3.94</v>
      </c>
      <c r="J34" s="34">
        <v>4.1100000000000003</v>
      </c>
      <c r="K34" s="22"/>
      <c r="L34" s="22"/>
      <c r="M34" s="22"/>
      <c r="N34" s="22"/>
      <c r="O34" s="22"/>
      <c r="P34" s="22"/>
    </row>
    <row r="35" spans="1:16" ht="39" customHeight="1" x14ac:dyDescent="0.15">
      <c r="A35" s="22"/>
      <c r="B35" s="35"/>
      <c r="C35" s="1158" t="s">
        <v>531</v>
      </c>
      <c r="D35" s="1158"/>
      <c r="E35" s="1159"/>
      <c r="F35" s="36">
        <v>2.46</v>
      </c>
      <c r="G35" s="37">
        <v>2.21</v>
      </c>
      <c r="H35" s="37">
        <v>2.25</v>
      </c>
      <c r="I35" s="37">
        <v>1.81</v>
      </c>
      <c r="J35" s="38">
        <v>3.51</v>
      </c>
      <c r="K35" s="22"/>
      <c r="L35" s="22"/>
      <c r="M35" s="22"/>
      <c r="N35" s="22"/>
      <c r="O35" s="22"/>
      <c r="P35" s="22"/>
    </row>
    <row r="36" spans="1:16" ht="39" customHeight="1" x14ac:dyDescent="0.15">
      <c r="A36" s="22"/>
      <c r="B36" s="35"/>
      <c r="C36" s="1158" t="s">
        <v>532</v>
      </c>
      <c r="D36" s="1158"/>
      <c r="E36" s="1159"/>
      <c r="F36" s="36">
        <v>0.05</v>
      </c>
      <c r="G36" s="37">
        <v>0.64</v>
      </c>
      <c r="H36" s="37">
        <v>0.42</v>
      </c>
      <c r="I36" s="37">
        <v>0.17</v>
      </c>
      <c r="J36" s="38">
        <v>2.92</v>
      </c>
      <c r="K36" s="22"/>
      <c r="L36" s="22"/>
      <c r="M36" s="22"/>
      <c r="N36" s="22"/>
      <c r="O36" s="22"/>
      <c r="P36" s="22"/>
    </row>
    <row r="37" spans="1:16" ht="39" customHeight="1" x14ac:dyDescent="0.15">
      <c r="A37" s="22"/>
      <c r="B37" s="35"/>
      <c r="C37" s="1158" t="s">
        <v>533</v>
      </c>
      <c r="D37" s="1158"/>
      <c r="E37" s="1159"/>
      <c r="F37" s="36">
        <v>2.08</v>
      </c>
      <c r="G37" s="37">
        <v>1.1599999999999999</v>
      </c>
      <c r="H37" s="37">
        <v>9.91</v>
      </c>
      <c r="I37" s="37">
        <v>8.41</v>
      </c>
      <c r="J37" s="38">
        <v>1.36</v>
      </c>
      <c r="K37" s="22"/>
      <c r="L37" s="22"/>
      <c r="M37" s="22"/>
      <c r="N37" s="22"/>
      <c r="O37" s="22"/>
      <c r="P37" s="22"/>
    </row>
    <row r="38" spans="1:16" ht="39" customHeight="1" x14ac:dyDescent="0.15">
      <c r="A38" s="22"/>
      <c r="B38" s="35"/>
      <c r="C38" s="1158" t="s">
        <v>534</v>
      </c>
      <c r="D38" s="1158"/>
      <c r="E38" s="1159"/>
      <c r="F38" s="36">
        <v>0.14000000000000001</v>
      </c>
      <c r="G38" s="37">
        <v>0.04</v>
      </c>
      <c r="H38" s="37">
        <v>0.03</v>
      </c>
      <c r="I38" s="37">
        <v>7.0000000000000007E-2</v>
      </c>
      <c r="J38" s="38">
        <v>0.04</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535</v>
      </c>
      <c r="D42" s="1158"/>
      <c r="E42" s="1159"/>
      <c r="F42" s="36" t="s">
        <v>484</v>
      </c>
      <c r="G42" s="37" t="s">
        <v>484</v>
      </c>
      <c r="H42" s="37" t="s">
        <v>484</v>
      </c>
      <c r="I42" s="37" t="s">
        <v>484</v>
      </c>
      <c r="J42" s="38" t="s">
        <v>484</v>
      </c>
      <c r="K42" s="22"/>
      <c r="L42" s="22"/>
      <c r="M42" s="22"/>
      <c r="N42" s="22"/>
      <c r="O42" s="22"/>
      <c r="P42" s="22"/>
    </row>
    <row r="43" spans="1:16" ht="39" customHeight="1" thickBot="1" x14ac:dyDescent="0.2">
      <c r="A43" s="22"/>
      <c r="B43" s="40"/>
      <c r="C43" s="1160" t="s">
        <v>536</v>
      </c>
      <c r="D43" s="1160"/>
      <c r="E43" s="1161"/>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rZ5wlw5yK5TnZlcus8SkOTYtLo6j3QPJSFol+nLMD6u4quGxlpqS3Fc+zUSZRDCcgPKEdV2BW50SX2oox0lvw==" saltValue="uQEPZPNcmqL5EwjHXvCs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108</v>
      </c>
      <c r="L45" s="58">
        <v>122</v>
      </c>
      <c r="M45" s="58">
        <v>133</v>
      </c>
      <c r="N45" s="58">
        <v>141</v>
      </c>
      <c r="O45" s="59">
        <v>137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484</v>
      </c>
      <c r="L46" s="62" t="s">
        <v>484</v>
      </c>
      <c r="M46" s="62" t="s">
        <v>484</v>
      </c>
      <c r="N46" s="62" t="s">
        <v>484</v>
      </c>
      <c r="O46" s="63" t="s">
        <v>484</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484</v>
      </c>
      <c r="L47" s="62" t="s">
        <v>484</v>
      </c>
      <c r="M47" s="62" t="s">
        <v>484</v>
      </c>
      <c r="N47" s="62" t="s">
        <v>484</v>
      </c>
      <c r="O47" s="63" t="s">
        <v>484</v>
      </c>
      <c r="P47" s="46"/>
      <c r="Q47" s="46"/>
      <c r="R47" s="46"/>
      <c r="S47" s="46"/>
      <c r="T47" s="46"/>
      <c r="U47" s="46"/>
    </row>
    <row r="48" spans="1:21" ht="30.75" customHeight="1" x14ac:dyDescent="0.15">
      <c r="A48" s="46"/>
      <c r="B48" s="1189"/>
      <c r="C48" s="1190"/>
      <c r="D48" s="60"/>
      <c r="E48" s="1166" t="s">
        <v>13</v>
      </c>
      <c r="F48" s="1166"/>
      <c r="G48" s="1166"/>
      <c r="H48" s="1166"/>
      <c r="I48" s="1166"/>
      <c r="J48" s="1167"/>
      <c r="K48" s="61">
        <v>16</v>
      </c>
      <c r="L48" s="62">
        <v>16</v>
      </c>
      <c r="M48" s="62">
        <v>14</v>
      </c>
      <c r="N48" s="62">
        <v>13</v>
      </c>
      <c r="O48" s="63">
        <v>13</v>
      </c>
      <c r="P48" s="46"/>
      <c r="Q48" s="46"/>
      <c r="R48" s="46"/>
      <c r="S48" s="46"/>
      <c r="T48" s="46"/>
      <c r="U48" s="46"/>
    </row>
    <row r="49" spans="1:21" ht="30.75" customHeight="1" x14ac:dyDescent="0.15">
      <c r="A49" s="46"/>
      <c r="B49" s="1189"/>
      <c r="C49" s="1190"/>
      <c r="D49" s="60"/>
      <c r="E49" s="1166" t="s">
        <v>14</v>
      </c>
      <c r="F49" s="1166"/>
      <c r="G49" s="1166"/>
      <c r="H49" s="1166"/>
      <c r="I49" s="1166"/>
      <c r="J49" s="1167"/>
      <c r="K49" s="61">
        <v>17</v>
      </c>
      <c r="L49" s="62">
        <v>15</v>
      </c>
      <c r="M49" s="62">
        <v>15</v>
      </c>
      <c r="N49" s="62">
        <v>15</v>
      </c>
      <c r="O49" s="63">
        <v>14</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484</v>
      </c>
      <c r="L50" s="62" t="s">
        <v>484</v>
      </c>
      <c r="M50" s="62" t="s">
        <v>484</v>
      </c>
      <c r="N50" s="62" t="s">
        <v>484</v>
      </c>
      <c r="O50" s="63" t="s">
        <v>484</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484</v>
      </c>
      <c r="L51" s="62" t="s">
        <v>484</v>
      </c>
      <c r="M51" s="62" t="s">
        <v>484</v>
      </c>
      <c r="N51" s="62" t="s">
        <v>484</v>
      </c>
      <c r="O51" s="63" t="s">
        <v>484</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103</v>
      </c>
      <c r="L52" s="62">
        <v>108</v>
      </c>
      <c r="M52" s="62">
        <v>114</v>
      </c>
      <c r="N52" s="62">
        <v>107</v>
      </c>
      <c r="O52" s="63">
        <v>107</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38</v>
      </c>
      <c r="L53" s="67">
        <v>45</v>
      </c>
      <c r="M53" s="67">
        <v>48</v>
      </c>
      <c r="N53" s="67">
        <v>62</v>
      </c>
      <c r="O53" s="68">
        <v>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gbU/w4EjB08tQuPItelHSk7at6TOwpJBad2hhl1+w/XTrS0fxdCjv0wORnQPruTxMNEn5vc/gIKJrYXCyR9yg==" saltValue="Z/ACtIlnnAYVuqEZcOGT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207" t="s">
        <v>30</v>
      </c>
      <c r="C41" s="1208"/>
      <c r="D41" s="103"/>
      <c r="E41" s="1209" t="s">
        <v>31</v>
      </c>
      <c r="F41" s="1209"/>
      <c r="G41" s="1209"/>
      <c r="H41" s="1210"/>
      <c r="I41" s="342">
        <v>1319</v>
      </c>
      <c r="J41" s="343">
        <v>1465</v>
      </c>
      <c r="K41" s="343">
        <v>1584</v>
      </c>
      <c r="L41" s="343">
        <v>1491</v>
      </c>
      <c r="M41" s="344">
        <v>1478</v>
      </c>
    </row>
    <row r="42" spans="2:13" ht="27.75" customHeight="1" x14ac:dyDescent="0.15">
      <c r="B42" s="1197"/>
      <c r="C42" s="1198"/>
      <c r="D42" s="104"/>
      <c r="E42" s="1201" t="s">
        <v>32</v>
      </c>
      <c r="F42" s="1201"/>
      <c r="G42" s="1201"/>
      <c r="H42" s="1202"/>
      <c r="I42" s="345" t="s">
        <v>484</v>
      </c>
      <c r="J42" s="346" t="s">
        <v>484</v>
      </c>
      <c r="K42" s="346" t="s">
        <v>484</v>
      </c>
      <c r="L42" s="346" t="s">
        <v>484</v>
      </c>
      <c r="M42" s="347" t="s">
        <v>484</v>
      </c>
    </row>
    <row r="43" spans="2:13" ht="27.75" customHeight="1" x14ac:dyDescent="0.15">
      <c r="B43" s="1197"/>
      <c r="C43" s="1198"/>
      <c r="D43" s="104"/>
      <c r="E43" s="1201" t="s">
        <v>33</v>
      </c>
      <c r="F43" s="1201"/>
      <c r="G43" s="1201"/>
      <c r="H43" s="1202"/>
      <c r="I43" s="345">
        <v>107</v>
      </c>
      <c r="J43" s="346">
        <v>113</v>
      </c>
      <c r="K43" s="346">
        <v>102</v>
      </c>
      <c r="L43" s="346">
        <v>89</v>
      </c>
      <c r="M43" s="347">
        <v>81</v>
      </c>
    </row>
    <row r="44" spans="2:13" ht="27.75" customHeight="1" x14ac:dyDescent="0.15">
      <c r="B44" s="1197"/>
      <c r="C44" s="1198"/>
      <c r="D44" s="104"/>
      <c r="E44" s="1201" t="s">
        <v>34</v>
      </c>
      <c r="F44" s="1201"/>
      <c r="G44" s="1201"/>
      <c r="H44" s="1202"/>
      <c r="I44" s="345">
        <v>80</v>
      </c>
      <c r="J44" s="346">
        <v>72</v>
      </c>
      <c r="K44" s="346">
        <v>60</v>
      </c>
      <c r="L44" s="346">
        <v>48</v>
      </c>
      <c r="M44" s="347">
        <v>37</v>
      </c>
    </row>
    <row r="45" spans="2:13" ht="27.75" customHeight="1" x14ac:dyDescent="0.15">
      <c r="B45" s="1197"/>
      <c r="C45" s="1198"/>
      <c r="D45" s="104"/>
      <c r="E45" s="1201" t="s">
        <v>35</v>
      </c>
      <c r="F45" s="1201"/>
      <c r="G45" s="1201"/>
      <c r="H45" s="1202"/>
      <c r="I45" s="345">
        <v>288</v>
      </c>
      <c r="J45" s="346">
        <v>282</v>
      </c>
      <c r="K45" s="346">
        <v>225</v>
      </c>
      <c r="L45" s="346">
        <v>235</v>
      </c>
      <c r="M45" s="347">
        <v>326</v>
      </c>
    </row>
    <row r="46" spans="2:13" ht="27.75" customHeight="1" x14ac:dyDescent="0.15">
      <c r="B46" s="1197"/>
      <c r="C46" s="1198"/>
      <c r="D46" s="105"/>
      <c r="E46" s="1201" t="s">
        <v>36</v>
      </c>
      <c r="F46" s="1201"/>
      <c r="G46" s="1201"/>
      <c r="H46" s="1202"/>
      <c r="I46" s="345" t="s">
        <v>484</v>
      </c>
      <c r="J46" s="346" t="s">
        <v>484</v>
      </c>
      <c r="K46" s="346" t="s">
        <v>484</v>
      </c>
      <c r="L46" s="346" t="s">
        <v>484</v>
      </c>
      <c r="M46" s="347" t="s">
        <v>484</v>
      </c>
    </row>
    <row r="47" spans="2:13" ht="27.75" customHeight="1" x14ac:dyDescent="0.15">
      <c r="B47" s="1197"/>
      <c r="C47" s="1198"/>
      <c r="D47" s="106"/>
      <c r="E47" s="1211" t="s">
        <v>37</v>
      </c>
      <c r="F47" s="1212"/>
      <c r="G47" s="1212"/>
      <c r="H47" s="1213"/>
      <c r="I47" s="345" t="s">
        <v>484</v>
      </c>
      <c r="J47" s="346" t="s">
        <v>484</v>
      </c>
      <c r="K47" s="346" t="s">
        <v>484</v>
      </c>
      <c r="L47" s="346" t="s">
        <v>484</v>
      </c>
      <c r="M47" s="347" t="s">
        <v>484</v>
      </c>
    </row>
    <row r="48" spans="2:13" ht="27.75" customHeight="1" x14ac:dyDescent="0.15">
      <c r="B48" s="1197"/>
      <c r="C48" s="1198"/>
      <c r="D48" s="104"/>
      <c r="E48" s="1201" t="s">
        <v>38</v>
      </c>
      <c r="F48" s="1201"/>
      <c r="G48" s="1201"/>
      <c r="H48" s="1202"/>
      <c r="I48" s="345" t="s">
        <v>484</v>
      </c>
      <c r="J48" s="346" t="s">
        <v>484</v>
      </c>
      <c r="K48" s="346" t="s">
        <v>484</v>
      </c>
      <c r="L48" s="346" t="s">
        <v>484</v>
      </c>
      <c r="M48" s="347" t="s">
        <v>484</v>
      </c>
    </row>
    <row r="49" spans="2:13" ht="27.75" customHeight="1" x14ac:dyDescent="0.15">
      <c r="B49" s="1199"/>
      <c r="C49" s="1200"/>
      <c r="D49" s="104"/>
      <c r="E49" s="1201" t="s">
        <v>39</v>
      </c>
      <c r="F49" s="1201"/>
      <c r="G49" s="1201"/>
      <c r="H49" s="1202"/>
      <c r="I49" s="345" t="s">
        <v>484</v>
      </c>
      <c r="J49" s="346" t="s">
        <v>484</v>
      </c>
      <c r="K49" s="346" t="s">
        <v>484</v>
      </c>
      <c r="L49" s="346" t="s">
        <v>484</v>
      </c>
      <c r="M49" s="347" t="s">
        <v>484</v>
      </c>
    </row>
    <row r="50" spans="2:13" ht="27.75" customHeight="1" x14ac:dyDescent="0.15">
      <c r="B50" s="1195" t="s">
        <v>40</v>
      </c>
      <c r="C50" s="1196"/>
      <c r="D50" s="107"/>
      <c r="E50" s="1201" t="s">
        <v>41</v>
      </c>
      <c r="F50" s="1201"/>
      <c r="G50" s="1201"/>
      <c r="H50" s="1202"/>
      <c r="I50" s="345">
        <v>736</v>
      </c>
      <c r="J50" s="346">
        <v>716</v>
      </c>
      <c r="K50" s="346">
        <v>746</v>
      </c>
      <c r="L50" s="346">
        <v>866</v>
      </c>
      <c r="M50" s="347">
        <v>903</v>
      </c>
    </row>
    <row r="51" spans="2:13" ht="27.75" customHeight="1" x14ac:dyDescent="0.15">
      <c r="B51" s="1197"/>
      <c r="C51" s="1198"/>
      <c r="D51" s="104"/>
      <c r="E51" s="1201" t="s">
        <v>42</v>
      </c>
      <c r="F51" s="1201"/>
      <c r="G51" s="1201"/>
      <c r="H51" s="1202"/>
      <c r="I51" s="345" t="s">
        <v>484</v>
      </c>
      <c r="J51" s="346" t="s">
        <v>484</v>
      </c>
      <c r="K51" s="346" t="s">
        <v>484</v>
      </c>
      <c r="L51" s="346" t="s">
        <v>484</v>
      </c>
      <c r="M51" s="347" t="s">
        <v>484</v>
      </c>
    </row>
    <row r="52" spans="2:13" ht="27.75" customHeight="1" x14ac:dyDescent="0.15">
      <c r="B52" s="1199"/>
      <c r="C52" s="1200"/>
      <c r="D52" s="104"/>
      <c r="E52" s="1201" t="s">
        <v>43</v>
      </c>
      <c r="F52" s="1201"/>
      <c r="G52" s="1201"/>
      <c r="H52" s="1202"/>
      <c r="I52" s="345">
        <v>1119</v>
      </c>
      <c r="J52" s="346">
        <v>1227</v>
      </c>
      <c r="K52" s="346">
        <v>1266</v>
      </c>
      <c r="L52" s="346">
        <v>1177</v>
      </c>
      <c r="M52" s="347">
        <v>1118</v>
      </c>
    </row>
    <row r="53" spans="2:13" ht="27.75" customHeight="1" thickBot="1" x14ac:dyDescent="0.2">
      <c r="B53" s="1203" t="s">
        <v>19</v>
      </c>
      <c r="C53" s="1204"/>
      <c r="D53" s="108"/>
      <c r="E53" s="1205" t="s">
        <v>44</v>
      </c>
      <c r="F53" s="1205"/>
      <c r="G53" s="1205"/>
      <c r="H53" s="1206"/>
      <c r="I53" s="348">
        <v>-61</v>
      </c>
      <c r="J53" s="349">
        <v>-11</v>
      </c>
      <c r="K53" s="349">
        <v>-40</v>
      </c>
      <c r="L53" s="349">
        <v>-180</v>
      </c>
      <c r="M53" s="350">
        <v>-100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scmJwdVl6ehlX1x7BgJntIqtOzbbN2EHh59vJoJcn571gLokEd/g7yLA62EcB1uVzHUsr5fP0Aw9XXg3MH5Sw==" saltValue="SLDBuavVrX9fP5grz/1O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222" t="s">
        <v>46</v>
      </c>
      <c r="D55" s="1222"/>
      <c r="E55" s="1223"/>
      <c r="F55" s="120">
        <v>341</v>
      </c>
      <c r="G55" s="120">
        <v>440</v>
      </c>
      <c r="H55" s="121">
        <v>440</v>
      </c>
    </row>
    <row r="56" spans="2:8" ht="52.5" customHeight="1" x14ac:dyDescent="0.15">
      <c r="B56" s="122"/>
      <c r="C56" s="1224" t="s">
        <v>47</v>
      </c>
      <c r="D56" s="1224"/>
      <c r="E56" s="1225"/>
      <c r="F56" s="123">
        <v>151</v>
      </c>
      <c r="G56" s="123">
        <v>161</v>
      </c>
      <c r="H56" s="124">
        <v>195</v>
      </c>
    </row>
    <row r="57" spans="2:8" ht="53.25" customHeight="1" x14ac:dyDescent="0.15">
      <c r="B57" s="122"/>
      <c r="C57" s="1226" t="s">
        <v>48</v>
      </c>
      <c r="D57" s="1226"/>
      <c r="E57" s="1227"/>
      <c r="F57" s="125">
        <v>205</v>
      </c>
      <c r="G57" s="125">
        <v>187</v>
      </c>
      <c r="H57" s="126">
        <v>185</v>
      </c>
    </row>
    <row r="58" spans="2:8" ht="45.75" customHeight="1" x14ac:dyDescent="0.15">
      <c r="B58" s="127"/>
      <c r="C58" s="1214" t="s">
        <v>557</v>
      </c>
      <c r="D58" s="1215"/>
      <c r="E58" s="1216"/>
      <c r="F58" s="128">
        <v>105</v>
      </c>
      <c r="G58" s="128">
        <v>105</v>
      </c>
      <c r="H58" s="129">
        <v>105</v>
      </c>
    </row>
    <row r="59" spans="2:8" ht="45.75" customHeight="1" x14ac:dyDescent="0.15">
      <c r="B59" s="127"/>
      <c r="C59" s="1214" t="s">
        <v>558</v>
      </c>
      <c r="D59" s="1215"/>
      <c r="E59" s="1216"/>
      <c r="F59" s="128">
        <v>62</v>
      </c>
      <c r="G59" s="128">
        <v>43</v>
      </c>
      <c r="H59" s="129">
        <v>31</v>
      </c>
    </row>
    <row r="60" spans="2:8" ht="45.75" customHeight="1" x14ac:dyDescent="0.15">
      <c r="B60" s="127"/>
      <c r="C60" s="1214" t="s">
        <v>559</v>
      </c>
      <c r="D60" s="1215"/>
      <c r="E60" s="1216"/>
      <c r="F60" s="128">
        <v>21</v>
      </c>
      <c r="G60" s="128">
        <v>23</v>
      </c>
      <c r="H60" s="129">
        <v>26</v>
      </c>
    </row>
    <row r="61" spans="2:8" ht="45.75" customHeight="1" x14ac:dyDescent="0.15">
      <c r="B61" s="127"/>
      <c r="C61" s="1214" t="s">
        <v>560</v>
      </c>
      <c r="D61" s="1215"/>
      <c r="E61" s="1216"/>
      <c r="F61" s="128">
        <v>10</v>
      </c>
      <c r="G61" s="128">
        <v>10</v>
      </c>
      <c r="H61" s="129">
        <v>10</v>
      </c>
    </row>
    <row r="62" spans="2:8" ht="45.75" customHeight="1" thickBot="1" x14ac:dyDescent="0.2">
      <c r="B62" s="130"/>
      <c r="C62" s="1217" t="s">
        <v>561</v>
      </c>
      <c r="D62" s="1218"/>
      <c r="E62" s="1219"/>
      <c r="F62" s="131">
        <v>6</v>
      </c>
      <c r="G62" s="131">
        <v>6</v>
      </c>
      <c r="H62" s="132">
        <v>8</v>
      </c>
    </row>
    <row r="63" spans="2:8" ht="52.5" customHeight="1" thickBot="1" x14ac:dyDescent="0.2">
      <c r="B63" s="133"/>
      <c r="C63" s="1220" t="s">
        <v>49</v>
      </c>
      <c r="D63" s="1220"/>
      <c r="E63" s="1221"/>
      <c r="F63" s="134">
        <v>697</v>
      </c>
      <c r="G63" s="134">
        <v>788</v>
      </c>
      <c r="H63" s="135">
        <v>820</v>
      </c>
    </row>
    <row r="64" spans="2:8" x14ac:dyDescent="0.15"/>
  </sheetData>
  <sheetProtection algorithmName="SHA-512" hashValue="1PjLrzdj1zG5jG9uWGN3g8PStmGfhBV5cDgsH+rK8JEp2jeBj6O5YsRXTbFWTjLcdLGmLb69OpXDhUGrjTUL3A==" saltValue="6cM/Lrem8sCuwA4YCbeC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3BA8-4621-41B7-8DC2-C53F25FC7B8C}">
  <sheetPr>
    <pageSetUpPr fitToPage="1"/>
  </sheetPr>
  <dimension ref="A1:DE85"/>
  <sheetViews>
    <sheetView showGridLines="0" zoomScale="85" zoomScaleNormal="85" zoomScaleSheetLayoutView="55" workbookViewId="0">
      <selection activeCell="BJ112" sqref="BJ11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60.5</v>
      </c>
      <c r="BQ53" s="1228"/>
      <c r="BR53" s="1228"/>
      <c r="BS53" s="1228"/>
      <c r="BT53" s="1228"/>
      <c r="BU53" s="1228"/>
      <c r="BV53" s="1228"/>
      <c r="BW53" s="1228"/>
      <c r="BX53" s="1228">
        <v>62.4</v>
      </c>
      <c r="BY53" s="1228"/>
      <c r="BZ53" s="1228"/>
      <c r="CA53" s="1228"/>
      <c r="CB53" s="1228"/>
      <c r="CC53" s="1228"/>
      <c r="CD53" s="1228"/>
      <c r="CE53" s="1228"/>
      <c r="CF53" s="1228">
        <v>63.5</v>
      </c>
      <c r="CG53" s="1228"/>
      <c r="CH53" s="1228"/>
      <c r="CI53" s="1228"/>
      <c r="CJ53" s="1228"/>
      <c r="CK53" s="1228"/>
      <c r="CL53" s="1228"/>
      <c r="CM53" s="1228"/>
      <c r="CN53" s="1228">
        <v>65.3</v>
      </c>
      <c r="CO53" s="1228"/>
      <c r="CP53" s="1228"/>
      <c r="CQ53" s="1228"/>
      <c r="CR53" s="1228"/>
      <c r="CS53" s="1228"/>
      <c r="CT53" s="1228"/>
      <c r="CU53" s="1228"/>
      <c r="CV53" s="1228">
        <v>62.5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60.8</v>
      </c>
      <c r="CG57" s="1228"/>
      <c r="CH57" s="1228"/>
      <c r="CI57" s="1228"/>
      <c r="CJ57" s="1228"/>
      <c r="CK57" s="1228"/>
      <c r="CL57" s="1228"/>
      <c r="CM57" s="1228"/>
      <c r="CN57" s="1228">
        <v>62.2</v>
      </c>
      <c r="CO57" s="1228"/>
      <c r="CP57" s="1228"/>
      <c r="CQ57" s="1228"/>
      <c r="CR57" s="1228"/>
      <c r="CS57" s="1228"/>
      <c r="CT57" s="1228"/>
      <c r="CU57" s="1228"/>
      <c r="CV57" s="1228">
        <v>62.5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50"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2"/>
    </row>
    <row r="66" spans="2:107" x14ac:dyDescent="0.15">
      <c r="B66" s="259"/>
      <c r="AN66" s="1253"/>
      <c r="AO66" s="1254"/>
      <c r="AP66" s="1254"/>
      <c r="AQ66" s="1254"/>
      <c r="AR66" s="1254"/>
      <c r="AS66" s="1254"/>
      <c r="AT66" s="1254"/>
      <c r="AU66" s="1254"/>
      <c r="AV66" s="1254"/>
      <c r="AW66" s="1254"/>
      <c r="AX66" s="1254"/>
      <c r="AY66" s="1254"/>
      <c r="AZ66" s="1254"/>
      <c r="BA66" s="1254"/>
      <c r="BB66" s="1254"/>
      <c r="BC66" s="1254"/>
      <c r="BD66" s="1254"/>
      <c r="BE66" s="1254"/>
      <c r="BF66" s="1254"/>
      <c r="BG66" s="1254"/>
      <c r="BH66" s="1254"/>
      <c r="BI66" s="1254"/>
      <c r="BJ66" s="1254"/>
      <c r="BK66" s="1254"/>
      <c r="BL66" s="1254"/>
      <c r="BM66" s="1254"/>
      <c r="BN66" s="1254"/>
      <c r="BO66" s="1254"/>
      <c r="BP66" s="1254"/>
      <c r="BQ66" s="1254"/>
      <c r="BR66" s="1254"/>
      <c r="BS66" s="1254"/>
      <c r="BT66" s="1254"/>
      <c r="BU66" s="1254"/>
      <c r="BV66" s="1254"/>
      <c r="BW66" s="1254"/>
      <c r="BX66" s="1254"/>
      <c r="BY66" s="1254"/>
      <c r="BZ66" s="1254"/>
      <c r="CA66" s="1254"/>
      <c r="CB66" s="1254"/>
      <c r="CC66" s="1254"/>
      <c r="CD66" s="1254"/>
      <c r="CE66" s="1254"/>
      <c r="CF66" s="1254"/>
      <c r="CG66" s="1254"/>
      <c r="CH66" s="1254"/>
      <c r="CI66" s="1254"/>
      <c r="CJ66" s="1254"/>
      <c r="CK66" s="1254"/>
      <c r="CL66" s="1254"/>
      <c r="CM66" s="1254"/>
      <c r="CN66" s="1254"/>
      <c r="CO66" s="1254"/>
      <c r="CP66" s="1254"/>
      <c r="CQ66" s="1254"/>
      <c r="CR66" s="1254"/>
      <c r="CS66" s="1254"/>
      <c r="CT66" s="1254"/>
      <c r="CU66" s="1254"/>
      <c r="CV66" s="1254"/>
      <c r="CW66" s="1254"/>
      <c r="CX66" s="1254"/>
      <c r="CY66" s="1254"/>
      <c r="CZ66" s="1254"/>
      <c r="DA66" s="1254"/>
      <c r="DB66" s="1254"/>
      <c r="DC66" s="1255"/>
    </row>
    <row r="67" spans="2:107" x14ac:dyDescent="0.15">
      <c r="B67" s="259"/>
      <c r="AN67" s="1253"/>
      <c r="AO67" s="1254"/>
      <c r="AP67" s="1254"/>
      <c r="AQ67" s="1254"/>
      <c r="AR67" s="1254"/>
      <c r="AS67" s="1254"/>
      <c r="AT67" s="1254"/>
      <c r="AU67" s="1254"/>
      <c r="AV67" s="1254"/>
      <c r="AW67" s="1254"/>
      <c r="AX67" s="1254"/>
      <c r="AY67" s="1254"/>
      <c r="AZ67" s="1254"/>
      <c r="BA67" s="1254"/>
      <c r="BB67" s="1254"/>
      <c r="BC67" s="1254"/>
      <c r="BD67" s="1254"/>
      <c r="BE67" s="1254"/>
      <c r="BF67" s="1254"/>
      <c r="BG67" s="1254"/>
      <c r="BH67" s="1254"/>
      <c r="BI67" s="1254"/>
      <c r="BJ67" s="1254"/>
      <c r="BK67" s="1254"/>
      <c r="BL67" s="1254"/>
      <c r="BM67" s="1254"/>
      <c r="BN67" s="1254"/>
      <c r="BO67" s="1254"/>
      <c r="BP67" s="1254"/>
      <c r="BQ67" s="1254"/>
      <c r="BR67" s="1254"/>
      <c r="BS67" s="1254"/>
      <c r="BT67" s="1254"/>
      <c r="BU67" s="1254"/>
      <c r="BV67" s="1254"/>
      <c r="BW67" s="1254"/>
      <c r="BX67" s="1254"/>
      <c r="BY67" s="1254"/>
      <c r="BZ67" s="1254"/>
      <c r="CA67" s="1254"/>
      <c r="CB67" s="1254"/>
      <c r="CC67" s="1254"/>
      <c r="CD67" s="1254"/>
      <c r="CE67" s="1254"/>
      <c r="CF67" s="1254"/>
      <c r="CG67" s="1254"/>
      <c r="CH67" s="1254"/>
      <c r="CI67" s="1254"/>
      <c r="CJ67" s="1254"/>
      <c r="CK67" s="1254"/>
      <c r="CL67" s="1254"/>
      <c r="CM67" s="1254"/>
      <c r="CN67" s="1254"/>
      <c r="CO67" s="1254"/>
      <c r="CP67" s="1254"/>
      <c r="CQ67" s="1254"/>
      <c r="CR67" s="1254"/>
      <c r="CS67" s="1254"/>
      <c r="CT67" s="1254"/>
      <c r="CU67" s="1254"/>
      <c r="CV67" s="1254"/>
      <c r="CW67" s="1254"/>
      <c r="CX67" s="1254"/>
      <c r="CY67" s="1254"/>
      <c r="CZ67" s="1254"/>
      <c r="DA67" s="1254"/>
      <c r="DB67" s="1254"/>
      <c r="DC67" s="1255"/>
    </row>
    <row r="68" spans="2:107" x14ac:dyDescent="0.15">
      <c r="B68" s="259"/>
      <c r="AN68" s="1253"/>
      <c r="AO68" s="1254"/>
      <c r="AP68" s="1254"/>
      <c r="AQ68" s="1254"/>
      <c r="AR68" s="1254"/>
      <c r="AS68" s="1254"/>
      <c r="AT68" s="1254"/>
      <c r="AU68" s="1254"/>
      <c r="AV68" s="1254"/>
      <c r="AW68" s="1254"/>
      <c r="AX68" s="1254"/>
      <c r="AY68" s="1254"/>
      <c r="AZ68" s="1254"/>
      <c r="BA68" s="1254"/>
      <c r="BB68" s="1254"/>
      <c r="BC68" s="1254"/>
      <c r="BD68" s="1254"/>
      <c r="BE68" s="1254"/>
      <c r="BF68" s="1254"/>
      <c r="BG68" s="1254"/>
      <c r="BH68" s="1254"/>
      <c r="BI68" s="1254"/>
      <c r="BJ68" s="1254"/>
      <c r="BK68" s="1254"/>
      <c r="BL68" s="1254"/>
      <c r="BM68" s="1254"/>
      <c r="BN68" s="1254"/>
      <c r="BO68" s="1254"/>
      <c r="BP68" s="1254"/>
      <c r="BQ68" s="1254"/>
      <c r="BR68" s="1254"/>
      <c r="BS68" s="1254"/>
      <c r="BT68" s="1254"/>
      <c r="BU68" s="1254"/>
      <c r="BV68" s="1254"/>
      <c r="BW68" s="1254"/>
      <c r="BX68" s="1254"/>
      <c r="BY68" s="1254"/>
      <c r="BZ68" s="1254"/>
      <c r="CA68" s="1254"/>
      <c r="CB68" s="1254"/>
      <c r="CC68" s="1254"/>
      <c r="CD68" s="1254"/>
      <c r="CE68" s="1254"/>
      <c r="CF68" s="1254"/>
      <c r="CG68" s="1254"/>
      <c r="CH68" s="1254"/>
      <c r="CI68" s="1254"/>
      <c r="CJ68" s="1254"/>
      <c r="CK68" s="1254"/>
      <c r="CL68" s="1254"/>
      <c r="CM68" s="1254"/>
      <c r="CN68" s="1254"/>
      <c r="CO68" s="1254"/>
      <c r="CP68" s="1254"/>
      <c r="CQ68" s="1254"/>
      <c r="CR68" s="1254"/>
      <c r="CS68" s="1254"/>
      <c r="CT68" s="1254"/>
      <c r="CU68" s="1254"/>
      <c r="CV68" s="1254"/>
      <c r="CW68" s="1254"/>
      <c r="CX68" s="1254"/>
      <c r="CY68" s="1254"/>
      <c r="CZ68" s="1254"/>
      <c r="DA68" s="1254"/>
      <c r="DB68" s="1254"/>
      <c r="DC68" s="1255"/>
    </row>
    <row r="69" spans="2:107" x14ac:dyDescent="0.15">
      <c r="B69" s="259"/>
      <c r="AN69" s="1256"/>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3.7</v>
      </c>
      <c r="BQ75" s="1228"/>
      <c r="BR75" s="1228"/>
      <c r="BS75" s="1228"/>
      <c r="BT75" s="1228"/>
      <c r="BU75" s="1228"/>
      <c r="BV75" s="1228"/>
      <c r="BW75" s="1228"/>
      <c r="BX75" s="1228">
        <v>4.5999999999999996</v>
      </c>
      <c r="BY75" s="1228"/>
      <c r="BZ75" s="1228"/>
      <c r="CA75" s="1228"/>
      <c r="CB75" s="1228"/>
      <c r="CC75" s="1228"/>
      <c r="CD75" s="1228"/>
      <c r="CE75" s="1228"/>
      <c r="CF75" s="1228">
        <v>5.0999999999999996</v>
      </c>
      <c r="CG75" s="1228"/>
      <c r="CH75" s="1228"/>
      <c r="CI75" s="1228"/>
      <c r="CJ75" s="1228"/>
      <c r="CK75" s="1228"/>
      <c r="CL75" s="1228"/>
      <c r="CM75" s="1228"/>
      <c r="CN75" s="1228">
        <v>5.9</v>
      </c>
      <c r="CO75" s="1228"/>
      <c r="CP75" s="1228"/>
      <c r="CQ75" s="1228"/>
      <c r="CR75" s="1228"/>
      <c r="CS75" s="1228"/>
      <c r="CT75" s="1228"/>
      <c r="CU75" s="1228"/>
      <c r="CV75" s="1228">
        <v>6.3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7.4</v>
      </c>
      <c r="BQ79" s="1228"/>
      <c r="BR79" s="1228"/>
      <c r="BS79" s="1228"/>
      <c r="BT79" s="1228"/>
      <c r="BU79" s="1228"/>
      <c r="BV79" s="1228"/>
      <c r="BW79" s="1228"/>
      <c r="BX79" s="1228">
        <v>8</v>
      </c>
      <c r="BY79" s="1228"/>
      <c r="BZ79" s="1228"/>
      <c r="CA79" s="1228"/>
      <c r="CB79" s="1228"/>
      <c r="CC79" s="1228"/>
      <c r="CD79" s="1228"/>
      <c r="CE79" s="1228"/>
      <c r="CF79" s="1228">
        <v>6.6</v>
      </c>
      <c r="CG79" s="1228"/>
      <c r="CH79" s="1228"/>
      <c r="CI79" s="1228"/>
      <c r="CJ79" s="1228"/>
      <c r="CK79" s="1228"/>
      <c r="CL79" s="1228"/>
      <c r="CM79" s="1228"/>
      <c r="CN79" s="1228">
        <v>6.8</v>
      </c>
      <c r="CO79" s="1228"/>
      <c r="CP79" s="1228"/>
      <c r="CQ79" s="1228"/>
      <c r="CR79" s="1228"/>
      <c r="CS79" s="1228"/>
      <c r="CT79" s="1228"/>
      <c r="CU79" s="1228"/>
      <c r="CV79" s="1228">
        <v>7.3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fg9jfrnIS/RNcqEquxka+UT5UzIhh4q0SB5ys/RsQrOni4XQMJbw6LDRycNq1OHZcwLZhHsOyLggAqznJTKOQ==" saltValue="tDFmyVeCIYbQbUUbf27R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B6C21-1E81-43E9-BB0F-EF9B31A9DEF5}">
  <sheetPr>
    <pageSetUpPr fitToPage="1"/>
  </sheetPr>
  <dimension ref="A1:DR125"/>
  <sheetViews>
    <sheetView showGridLines="0" topLeftCell="A66" zoomScale="55" zoomScaleNormal="55" zoomScaleSheetLayoutView="70"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hUlLRz5xNRcVTtaS7LfWRflqI7SNeuuLGR41qZ/OF5OsGR/+zRSYEMPyeo8+ByvUkwYc2f7c9q8IDWLQ4Rzlng==" saltValue="7jQPcTKP+2qNVQoNOgVQ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ED145-F30A-41C5-82F8-EC4E2F2BDB5E}">
  <sheetPr>
    <pageSetUpPr fitToPage="1"/>
  </sheetPr>
  <dimension ref="A1:DR125"/>
  <sheetViews>
    <sheetView showGridLines="0" topLeftCell="A84" zoomScale="55" zoomScaleNormal="55" zoomScaleSheetLayoutView="55"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tWPIC7ZBltnNhWigRS7xMGHO53qch8qsD0ImdAttvm2+IsM+wzb9Xh9ZkUGBA4vLCnxXgLCIu0KdWyP8v2G5Cg==" saltValue="CTG0L7B4a/ZDVWqxv7+M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148528</v>
      </c>
      <c r="E3" s="154"/>
      <c r="F3" s="155">
        <v>316937</v>
      </c>
      <c r="G3" s="156"/>
      <c r="H3" s="157"/>
    </row>
    <row r="4" spans="1:8" x14ac:dyDescent="0.15">
      <c r="A4" s="158"/>
      <c r="B4" s="159"/>
      <c r="C4" s="160"/>
      <c r="D4" s="161">
        <v>50004</v>
      </c>
      <c r="E4" s="162"/>
      <c r="F4" s="163">
        <v>199150</v>
      </c>
      <c r="G4" s="164"/>
      <c r="H4" s="165"/>
    </row>
    <row r="5" spans="1:8" x14ac:dyDescent="0.15">
      <c r="A5" s="146" t="s">
        <v>516</v>
      </c>
      <c r="B5" s="151"/>
      <c r="C5" s="152"/>
      <c r="D5" s="153">
        <v>263654</v>
      </c>
      <c r="E5" s="154"/>
      <c r="F5" s="155">
        <v>332350</v>
      </c>
      <c r="G5" s="156"/>
      <c r="H5" s="157"/>
    </row>
    <row r="6" spans="1:8" x14ac:dyDescent="0.15">
      <c r="A6" s="158"/>
      <c r="B6" s="159"/>
      <c r="C6" s="160"/>
      <c r="D6" s="161">
        <v>133885</v>
      </c>
      <c r="E6" s="162"/>
      <c r="F6" s="163">
        <v>200453</v>
      </c>
      <c r="G6" s="164"/>
      <c r="H6" s="165"/>
    </row>
    <row r="7" spans="1:8" x14ac:dyDescent="0.15">
      <c r="A7" s="146" t="s">
        <v>517</v>
      </c>
      <c r="B7" s="151"/>
      <c r="C7" s="152"/>
      <c r="D7" s="153">
        <v>294817</v>
      </c>
      <c r="E7" s="154"/>
      <c r="F7" s="155">
        <v>362690</v>
      </c>
      <c r="G7" s="156"/>
      <c r="H7" s="157"/>
    </row>
    <row r="8" spans="1:8" x14ac:dyDescent="0.15">
      <c r="A8" s="158"/>
      <c r="B8" s="159"/>
      <c r="C8" s="160"/>
      <c r="D8" s="161">
        <v>221736</v>
      </c>
      <c r="E8" s="162"/>
      <c r="F8" s="163">
        <v>172580</v>
      </c>
      <c r="G8" s="164"/>
      <c r="H8" s="165"/>
    </row>
    <row r="9" spans="1:8" x14ac:dyDescent="0.15">
      <c r="A9" s="146" t="s">
        <v>518</v>
      </c>
      <c r="B9" s="151"/>
      <c r="C9" s="152"/>
      <c r="D9" s="153">
        <v>127227</v>
      </c>
      <c r="E9" s="154"/>
      <c r="F9" s="155">
        <v>296093</v>
      </c>
      <c r="G9" s="156"/>
      <c r="H9" s="157"/>
    </row>
    <row r="10" spans="1:8" x14ac:dyDescent="0.15">
      <c r="A10" s="158"/>
      <c r="B10" s="159"/>
      <c r="C10" s="160"/>
      <c r="D10" s="161">
        <v>63058</v>
      </c>
      <c r="E10" s="162"/>
      <c r="F10" s="163">
        <v>140545</v>
      </c>
      <c r="G10" s="164"/>
      <c r="H10" s="165"/>
    </row>
    <row r="11" spans="1:8" x14ac:dyDescent="0.15">
      <c r="A11" s="146" t="s">
        <v>519</v>
      </c>
      <c r="B11" s="151"/>
      <c r="C11" s="152"/>
      <c r="D11" s="153">
        <v>156921</v>
      </c>
      <c r="E11" s="154"/>
      <c r="F11" s="155">
        <v>308655</v>
      </c>
      <c r="G11" s="156"/>
      <c r="H11" s="157"/>
    </row>
    <row r="12" spans="1:8" x14ac:dyDescent="0.15">
      <c r="A12" s="158"/>
      <c r="B12" s="159"/>
      <c r="C12" s="166"/>
      <c r="D12" s="161">
        <v>87741</v>
      </c>
      <c r="E12" s="162"/>
      <c r="F12" s="163">
        <v>169887</v>
      </c>
      <c r="G12" s="164"/>
      <c r="H12" s="165"/>
    </row>
    <row r="13" spans="1:8" x14ac:dyDescent="0.15">
      <c r="A13" s="146"/>
      <c r="B13" s="151"/>
      <c r="C13" s="152"/>
      <c r="D13" s="153">
        <v>198229</v>
      </c>
      <c r="E13" s="154"/>
      <c r="F13" s="155">
        <v>323345</v>
      </c>
      <c r="G13" s="167"/>
      <c r="H13" s="157"/>
    </row>
    <row r="14" spans="1:8" x14ac:dyDescent="0.15">
      <c r="A14" s="158"/>
      <c r="B14" s="159"/>
      <c r="C14" s="160"/>
      <c r="D14" s="161">
        <v>111285</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2.08</v>
      </c>
      <c r="C19" s="168">
        <f>ROUND(VALUE(SUBSTITUTE(実質収支比率等に係る経年分析!G$48,"▲","-")),2)</f>
        <v>1.17</v>
      </c>
      <c r="D19" s="168">
        <f>ROUND(VALUE(SUBSTITUTE(実質収支比率等に係る経年分析!H$48,"▲","-")),2)</f>
        <v>9.92</v>
      </c>
      <c r="E19" s="168">
        <f>ROUND(VALUE(SUBSTITUTE(実質収支比率等に係る経年分析!I$48,"▲","-")),2)</f>
        <v>8.42</v>
      </c>
      <c r="F19" s="168">
        <f>ROUND(VALUE(SUBSTITUTE(実質収支比率等に係る経年分析!J$48,"▲","-")),2)</f>
        <v>1.37</v>
      </c>
    </row>
    <row r="20" spans="1:11" x14ac:dyDescent="0.15">
      <c r="A20" s="168" t="s">
        <v>53</v>
      </c>
      <c r="B20" s="168">
        <f>ROUND(VALUE(SUBSTITUTE(実質収支比率等に係る経年分析!F$47,"▲","-")),2)</f>
        <v>39.75</v>
      </c>
      <c r="C20" s="168">
        <f>ROUND(VALUE(SUBSTITUTE(実質収支比率等に係る経年分析!G$47,"▲","-")),2)</f>
        <v>35.1</v>
      </c>
      <c r="D20" s="168">
        <f>ROUND(VALUE(SUBSTITUTE(実質収支比率等に係る経年分析!H$47,"▲","-")),2)</f>
        <v>32.85</v>
      </c>
      <c r="E20" s="168">
        <f>ROUND(VALUE(SUBSTITUTE(実質収支比率等に係る経年分析!I$47,"▲","-")),2)</f>
        <v>44.2</v>
      </c>
      <c r="F20" s="168">
        <f>ROUND(VALUE(SUBSTITUTE(実質収支比率等に係る経年分析!J$47,"▲","-")),2)</f>
        <v>44.98</v>
      </c>
    </row>
    <row r="21" spans="1:11" x14ac:dyDescent="0.15">
      <c r="A21" s="168" t="s">
        <v>54</v>
      </c>
      <c r="B21" s="168">
        <f>IF(ISNUMBER(VALUE(SUBSTITUTE(実質収支比率等に係る経年分析!F$49,"▲","-"))),ROUND(VALUE(SUBSTITUTE(実質収支比率等に係る経年分析!F$49,"▲","-")),2),NA())</f>
        <v>-11.45</v>
      </c>
      <c r="C21" s="168">
        <f>IF(ISNUMBER(VALUE(SUBSTITUTE(実質収支比率等に係る経年分析!G$49,"▲","-"))),ROUND(VALUE(SUBSTITUTE(実質収支比率等に係る経年分析!G$49,"▲","-")),2),NA())</f>
        <v>-4.0199999999999996</v>
      </c>
      <c r="D21" s="168">
        <f>IF(ISNUMBER(VALUE(SUBSTITUTE(実質収支比率等に係る経年分析!H$49,"▲","-"))),ROUND(VALUE(SUBSTITUTE(実質収支比率等に係る経年分析!H$49,"▲","-")),2),NA())</f>
        <v>9.84</v>
      </c>
      <c r="E21" s="168">
        <f>IF(ISNUMBER(VALUE(SUBSTITUTE(実質収支比率等に係る経年分析!I$49,"▲","-"))),ROUND(VALUE(SUBSTITUTE(実質収支比率等に係る経年分析!I$49,"▲","-")),2),NA())</f>
        <v>2.04</v>
      </c>
      <c r="F21" s="168">
        <f>IF(ISNUMBER(VALUE(SUBSTITUTE(実質収支比率等に係る経年分析!J$49,"▲","-"))),ROUND(VALUE(SUBSTITUTE(実質収支比率等に係る経年分析!J$49,"▲","-")),2),NA())</f>
        <v>-9.24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1.1599999999999999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9.91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8.41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2.92</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3.51</v>
      </c>
    </row>
    <row r="36" spans="1:16" x14ac:dyDescent="0.15">
      <c r="A36" s="169" t="str">
        <f>IF(連結実質赤字比率に係る赤字・黒字の構成分析!C$34="",NA(),連結実質赤字比率に係る赤字・黒字の構成分析!C$34)</f>
        <v>国民健康保険特別会計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4.1100000000000003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103</v>
      </c>
      <c r="E42" s="170"/>
      <c r="F42" s="170"/>
      <c r="G42" s="170">
        <f>'実質公債費比率（分子）の構造'!L$52</f>
        <v>108</v>
      </c>
      <c r="H42" s="170"/>
      <c r="I42" s="170"/>
      <c r="J42" s="170">
        <f>'実質公債費比率（分子）の構造'!M$52</f>
        <v>114</v>
      </c>
      <c r="K42" s="170"/>
      <c r="L42" s="170"/>
      <c r="M42" s="170">
        <f>'実質公債費比率（分子）の構造'!N$52</f>
        <v>107</v>
      </c>
      <c r="N42" s="170"/>
      <c r="O42" s="170"/>
      <c r="P42" s="170">
        <f>'実質公債費比率（分子）の構造'!O$52</f>
        <v>107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15</v>
      </c>
      <c r="F45" s="170"/>
      <c r="G45" s="170"/>
      <c r="H45" s="170">
        <f>'実質公債費比率（分子）の構造'!M$49</f>
        <v>15</v>
      </c>
      <c r="I45" s="170"/>
      <c r="J45" s="170"/>
      <c r="K45" s="170">
        <f>'実質公債費比率（分子）の構造'!N$49</f>
        <v>15</v>
      </c>
      <c r="L45" s="170"/>
      <c r="M45" s="170"/>
      <c r="N45" s="170">
        <f>'実質公債費比率（分子）の構造'!O$49</f>
        <v>14</v>
      </c>
      <c r="O45" s="170"/>
      <c r="P45" s="170"/>
    </row>
    <row r="46" spans="1:16" x14ac:dyDescent="0.15">
      <c r="A46" s="170" t="s">
        <v>64</v>
      </c>
      <c r="B46" s="170">
        <f>'実質公債費比率（分子）の構造'!K$48</f>
        <v>16</v>
      </c>
      <c r="C46" s="170"/>
      <c r="D46" s="170"/>
      <c r="E46" s="170">
        <f>'実質公債費比率（分子）の構造'!L$48</f>
        <v>16</v>
      </c>
      <c r="F46" s="170"/>
      <c r="G46" s="170"/>
      <c r="H46" s="170">
        <f>'実質公債費比率（分子）の構造'!M$48</f>
        <v>14</v>
      </c>
      <c r="I46" s="170"/>
      <c r="J46" s="170"/>
      <c r="K46" s="170">
        <f>'実質公債費比率（分子）の構造'!N$48</f>
        <v>13</v>
      </c>
      <c r="L46" s="170"/>
      <c r="M46" s="170"/>
      <c r="N46" s="170">
        <f>'実質公債費比率（分子）の構造'!O$48</f>
        <v>13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108</v>
      </c>
      <c r="C49" s="170"/>
      <c r="D49" s="170"/>
      <c r="E49" s="170">
        <f>'実質公債費比率（分子）の構造'!L$45</f>
        <v>122</v>
      </c>
      <c r="F49" s="170"/>
      <c r="G49" s="170"/>
      <c r="H49" s="170">
        <f>'実質公債費比率（分子）の構造'!M$45</f>
        <v>133</v>
      </c>
      <c r="I49" s="170"/>
      <c r="J49" s="170"/>
      <c r="K49" s="170">
        <f>'実質公債費比率（分子）の構造'!N$45</f>
        <v>141</v>
      </c>
      <c r="L49" s="170"/>
      <c r="M49" s="170"/>
      <c r="N49" s="170">
        <f>'実質公債費比率（分子）の構造'!O$45</f>
        <v>137</v>
      </c>
      <c r="O49" s="170"/>
      <c r="P49" s="170"/>
    </row>
    <row r="50" spans="1:16" x14ac:dyDescent="0.15">
      <c r="A50" s="170" t="s">
        <v>67</v>
      </c>
      <c r="B50" s="170" t="e">
        <f>NA()</f>
        <v>#N/A</v>
      </c>
      <c r="C50" s="170">
        <f>IF(ISNUMBER('実質公債費比率（分子）の構造'!K$53),'実質公債費比率（分子）の構造'!K$53,NA())</f>
        <v>38</v>
      </c>
      <c r="D50" s="170" t="e">
        <f>NA()</f>
        <v>#N/A</v>
      </c>
      <c r="E50" s="170" t="e">
        <f>NA()</f>
        <v>#N/A</v>
      </c>
      <c r="F50" s="170">
        <f>IF(ISNUMBER('実質公債費比率（分子）の構造'!L$53),'実質公債費比率（分子）の構造'!L$53,NA())</f>
        <v>45</v>
      </c>
      <c r="G50" s="170" t="e">
        <f>NA()</f>
        <v>#N/A</v>
      </c>
      <c r="H50" s="170" t="e">
        <f>NA()</f>
        <v>#N/A</v>
      </c>
      <c r="I50" s="170">
        <f>IF(ISNUMBER('実質公債費比率（分子）の構造'!M$53),'実質公債費比率（分子）の構造'!M$53,NA())</f>
        <v>48</v>
      </c>
      <c r="J50" s="170" t="e">
        <f>NA()</f>
        <v>#N/A</v>
      </c>
      <c r="K50" s="170" t="e">
        <f>NA()</f>
        <v>#N/A</v>
      </c>
      <c r="L50" s="170">
        <f>IF(ISNUMBER('実質公債費比率（分子）の構造'!N$53),'実質公債費比率（分子）の構造'!N$53,NA())</f>
        <v>62</v>
      </c>
      <c r="M50" s="170" t="e">
        <f>NA()</f>
        <v>#N/A</v>
      </c>
      <c r="N50" s="170" t="e">
        <f>NA()</f>
        <v>#N/A</v>
      </c>
      <c r="O50" s="170">
        <f>IF(ISNUMBER('実質公債費比率（分子）の構造'!O$53),'実質公債費比率（分子）の構造'!O$53,NA())</f>
        <v>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1119</v>
      </c>
      <c r="E56" s="169"/>
      <c r="F56" s="169"/>
      <c r="G56" s="169">
        <f>'将来負担比率（分子）の構造'!J$52</f>
        <v>1227</v>
      </c>
      <c r="H56" s="169"/>
      <c r="I56" s="169"/>
      <c r="J56" s="169">
        <f>'将来負担比率（分子）の構造'!K$52</f>
        <v>1266</v>
      </c>
      <c r="K56" s="169"/>
      <c r="L56" s="169"/>
      <c r="M56" s="169">
        <f>'将来負担比率（分子）の構造'!L$52</f>
        <v>1177</v>
      </c>
      <c r="N56" s="169"/>
      <c r="O56" s="169"/>
      <c r="P56" s="169">
        <f>'将来負担比率（分子）の構造'!M$52</f>
        <v>1118</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736</v>
      </c>
      <c r="E58" s="169"/>
      <c r="F58" s="169"/>
      <c r="G58" s="169">
        <f>'将来負担比率（分子）の構造'!J$50</f>
        <v>716</v>
      </c>
      <c r="H58" s="169"/>
      <c r="I58" s="169"/>
      <c r="J58" s="169">
        <f>'将来負担比率（分子）の構造'!K$50</f>
        <v>746</v>
      </c>
      <c r="K58" s="169"/>
      <c r="L58" s="169"/>
      <c r="M58" s="169">
        <f>'将来負担比率（分子）の構造'!L$50</f>
        <v>866</v>
      </c>
      <c r="N58" s="169"/>
      <c r="O58" s="169"/>
      <c r="P58" s="169">
        <f>'将来負担比率（分子）の構造'!M$50</f>
        <v>903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288</v>
      </c>
      <c r="C62" s="169"/>
      <c r="D62" s="169"/>
      <c r="E62" s="169">
        <f>'将来負担比率（分子）の構造'!J$45</f>
        <v>282</v>
      </c>
      <c r="F62" s="169"/>
      <c r="G62" s="169"/>
      <c r="H62" s="169">
        <f>'将来負担比率（分子）の構造'!K$45</f>
        <v>225</v>
      </c>
      <c r="I62" s="169"/>
      <c r="J62" s="169"/>
      <c r="K62" s="169">
        <f>'将来負担比率（分子）の構造'!L$45</f>
        <v>235</v>
      </c>
      <c r="L62" s="169"/>
      <c r="M62" s="169"/>
      <c r="N62" s="169">
        <f>'将来負担比率（分子）の構造'!M$45</f>
        <v>326</v>
      </c>
      <c r="O62" s="169"/>
      <c r="P62" s="169"/>
    </row>
    <row r="63" spans="1:16" x14ac:dyDescent="0.15">
      <c r="A63" s="169" t="s">
        <v>34</v>
      </c>
      <c r="B63" s="169">
        <f>'将来負担比率（分子）の構造'!I$44</f>
        <v>80</v>
      </c>
      <c r="C63" s="169"/>
      <c r="D63" s="169"/>
      <c r="E63" s="169">
        <f>'将来負担比率（分子）の構造'!J$44</f>
        <v>72</v>
      </c>
      <c r="F63" s="169"/>
      <c r="G63" s="169"/>
      <c r="H63" s="169">
        <f>'将来負担比率（分子）の構造'!K$44</f>
        <v>60</v>
      </c>
      <c r="I63" s="169"/>
      <c r="J63" s="169"/>
      <c r="K63" s="169">
        <f>'将来負担比率（分子）の構造'!L$44</f>
        <v>48</v>
      </c>
      <c r="L63" s="169"/>
      <c r="M63" s="169"/>
      <c r="N63" s="169">
        <f>'将来負担比率（分子）の構造'!M$44</f>
        <v>37</v>
      </c>
      <c r="O63" s="169"/>
      <c r="P63" s="169"/>
    </row>
    <row r="64" spans="1:16" x14ac:dyDescent="0.15">
      <c r="A64" s="169" t="s">
        <v>33</v>
      </c>
      <c r="B64" s="169">
        <f>'将来負担比率（分子）の構造'!I$43</f>
        <v>107</v>
      </c>
      <c r="C64" s="169"/>
      <c r="D64" s="169"/>
      <c r="E64" s="169">
        <f>'将来負担比率（分子）の構造'!J$43</f>
        <v>113</v>
      </c>
      <c r="F64" s="169"/>
      <c r="G64" s="169"/>
      <c r="H64" s="169">
        <f>'将来負担比率（分子）の構造'!K$43</f>
        <v>102</v>
      </c>
      <c r="I64" s="169"/>
      <c r="J64" s="169"/>
      <c r="K64" s="169">
        <f>'将来負担比率（分子）の構造'!L$43</f>
        <v>89</v>
      </c>
      <c r="L64" s="169"/>
      <c r="M64" s="169"/>
      <c r="N64" s="169">
        <f>'将来負担比率（分子）の構造'!M$43</f>
        <v>81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1319</v>
      </c>
      <c r="C66" s="169"/>
      <c r="D66" s="169"/>
      <c r="E66" s="169">
        <f>'将来負担比率（分子）の構造'!J$41</f>
        <v>1465</v>
      </c>
      <c r="F66" s="169"/>
      <c r="G66" s="169"/>
      <c r="H66" s="169">
        <f>'将来負担比率（分子）の構造'!K$41</f>
        <v>1584</v>
      </c>
      <c r="I66" s="169"/>
      <c r="J66" s="169"/>
      <c r="K66" s="169">
        <f>'将来負担比率（分子）の構造'!L$41</f>
        <v>1491</v>
      </c>
      <c r="L66" s="169"/>
      <c r="M66" s="169"/>
      <c r="N66" s="169">
        <f>'将来負担比率（分子）の構造'!M$41</f>
        <v>1478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341</v>
      </c>
      <c r="C72" s="173">
        <f>基金残高に係る経年分析!G55</f>
        <v>440</v>
      </c>
      <c r="D72" s="173">
        <f>基金残高に係る経年分析!H55</f>
        <v>440</v>
      </c>
    </row>
    <row r="73" spans="1:16" x14ac:dyDescent="0.15">
      <c r="A73" s="172" t="s">
        <v>74</v>
      </c>
      <c r="B73" s="173">
        <f>基金残高に係る経年分析!F56</f>
        <v>151</v>
      </c>
      <c r="C73" s="173">
        <f>基金残高に係る経年分析!G56</f>
        <v>161</v>
      </c>
      <c r="D73" s="173">
        <f>基金残高に係る経年分析!H56</f>
        <v>195</v>
      </c>
    </row>
    <row r="74" spans="1:16" x14ac:dyDescent="0.15">
      <c r="A74" s="172" t="s">
        <v>75</v>
      </c>
      <c r="B74" s="173">
        <f>基金残高に係る経年分析!F57</f>
        <v>205</v>
      </c>
      <c r="C74" s="173">
        <f>基金残高に係る経年分析!G57</f>
        <v>187</v>
      </c>
      <c r="D74" s="173">
        <f>基金残高に係る経年分析!H57</f>
        <v>185</v>
      </c>
    </row>
  </sheetData>
  <sheetProtection algorithmName="SHA-512" hashValue="F8HrMh0DJuOjYGeEWJv6A6MD6dr11rvph+iUdN5F6XcrX++tlvZNVu7ZoSGZTtB649x1ZLDRGIZrbsOIEp19rw==" saltValue="lKvXOPdG6F9Gmg/hhcdTK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153484</v>
      </c>
      <c r="S5" s="690"/>
      <c r="T5" s="690"/>
      <c r="U5" s="690"/>
      <c r="V5" s="690"/>
      <c r="W5" s="690"/>
      <c r="X5" s="690"/>
      <c r="Y5" s="715"/>
      <c r="Z5" s="728">
        <v>9.6</v>
      </c>
      <c r="AA5" s="728"/>
      <c r="AB5" s="728"/>
      <c r="AC5" s="728"/>
      <c r="AD5" s="729">
        <v>153484</v>
      </c>
      <c r="AE5" s="729"/>
      <c r="AF5" s="729"/>
      <c r="AG5" s="729"/>
      <c r="AH5" s="729"/>
      <c r="AI5" s="729"/>
      <c r="AJ5" s="729"/>
      <c r="AK5" s="729"/>
      <c r="AL5" s="716">
        <v>15.7</v>
      </c>
      <c r="AM5" s="698"/>
      <c r="AN5" s="698"/>
      <c r="AO5" s="717"/>
      <c r="AP5" s="692" t="s">
        <v>215</v>
      </c>
      <c r="AQ5" s="693"/>
      <c r="AR5" s="693"/>
      <c r="AS5" s="693"/>
      <c r="AT5" s="693"/>
      <c r="AU5" s="693"/>
      <c r="AV5" s="693"/>
      <c r="AW5" s="693"/>
      <c r="AX5" s="693"/>
      <c r="AY5" s="693"/>
      <c r="AZ5" s="693"/>
      <c r="BA5" s="693"/>
      <c r="BB5" s="693"/>
      <c r="BC5" s="693"/>
      <c r="BD5" s="693"/>
      <c r="BE5" s="693"/>
      <c r="BF5" s="694"/>
      <c r="BG5" s="634">
        <v>153484</v>
      </c>
      <c r="BH5" s="635"/>
      <c r="BI5" s="635"/>
      <c r="BJ5" s="635"/>
      <c r="BK5" s="635"/>
      <c r="BL5" s="635"/>
      <c r="BM5" s="635"/>
      <c r="BN5" s="636"/>
      <c r="BO5" s="672">
        <v>100</v>
      </c>
      <c r="BP5" s="672"/>
      <c r="BQ5" s="672"/>
      <c r="BR5" s="672"/>
      <c r="BS5" s="673">
        <v>1710</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10280</v>
      </c>
      <c r="S6" s="635"/>
      <c r="T6" s="635"/>
      <c r="U6" s="635"/>
      <c r="V6" s="635"/>
      <c r="W6" s="635"/>
      <c r="X6" s="635"/>
      <c r="Y6" s="636"/>
      <c r="Z6" s="672">
        <v>0.6</v>
      </c>
      <c r="AA6" s="672"/>
      <c r="AB6" s="672"/>
      <c r="AC6" s="672"/>
      <c r="AD6" s="673">
        <v>10280</v>
      </c>
      <c r="AE6" s="673"/>
      <c r="AF6" s="673"/>
      <c r="AG6" s="673"/>
      <c r="AH6" s="673"/>
      <c r="AI6" s="673"/>
      <c r="AJ6" s="673"/>
      <c r="AK6" s="673"/>
      <c r="AL6" s="637">
        <v>1.1000000000000001</v>
      </c>
      <c r="AM6" s="638"/>
      <c r="AN6" s="638"/>
      <c r="AO6" s="674"/>
      <c r="AP6" s="631" t="s">
        <v>220</v>
      </c>
      <c r="AQ6" s="632"/>
      <c r="AR6" s="632"/>
      <c r="AS6" s="632"/>
      <c r="AT6" s="632"/>
      <c r="AU6" s="632"/>
      <c r="AV6" s="632"/>
      <c r="AW6" s="632"/>
      <c r="AX6" s="632"/>
      <c r="AY6" s="632"/>
      <c r="AZ6" s="632"/>
      <c r="BA6" s="632"/>
      <c r="BB6" s="632"/>
      <c r="BC6" s="632"/>
      <c r="BD6" s="632"/>
      <c r="BE6" s="632"/>
      <c r="BF6" s="633"/>
      <c r="BG6" s="634">
        <v>153484</v>
      </c>
      <c r="BH6" s="635"/>
      <c r="BI6" s="635"/>
      <c r="BJ6" s="635"/>
      <c r="BK6" s="635"/>
      <c r="BL6" s="635"/>
      <c r="BM6" s="635"/>
      <c r="BN6" s="636"/>
      <c r="BO6" s="672">
        <v>100</v>
      </c>
      <c r="BP6" s="672"/>
      <c r="BQ6" s="672"/>
      <c r="BR6" s="672"/>
      <c r="BS6" s="673">
        <v>1710</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43999</v>
      </c>
      <c r="CS6" s="635"/>
      <c r="CT6" s="635"/>
      <c r="CU6" s="635"/>
      <c r="CV6" s="635"/>
      <c r="CW6" s="635"/>
      <c r="CX6" s="635"/>
      <c r="CY6" s="636"/>
      <c r="CZ6" s="716">
        <v>2.9</v>
      </c>
      <c r="DA6" s="698"/>
      <c r="DB6" s="698"/>
      <c r="DC6" s="718"/>
      <c r="DD6" s="640" t="s">
        <v>122</v>
      </c>
      <c r="DE6" s="635"/>
      <c r="DF6" s="635"/>
      <c r="DG6" s="635"/>
      <c r="DH6" s="635"/>
      <c r="DI6" s="635"/>
      <c r="DJ6" s="635"/>
      <c r="DK6" s="635"/>
      <c r="DL6" s="635"/>
      <c r="DM6" s="635"/>
      <c r="DN6" s="635"/>
      <c r="DO6" s="635"/>
      <c r="DP6" s="636"/>
      <c r="DQ6" s="640">
        <v>43999</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46</v>
      </c>
      <c r="S7" s="635"/>
      <c r="T7" s="635"/>
      <c r="U7" s="635"/>
      <c r="V7" s="635"/>
      <c r="W7" s="635"/>
      <c r="X7" s="635"/>
      <c r="Y7" s="636"/>
      <c r="Z7" s="672">
        <v>0</v>
      </c>
      <c r="AA7" s="672"/>
      <c r="AB7" s="672"/>
      <c r="AC7" s="672"/>
      <c r="AD7" s="673">
        <v>46</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53110</v>
      </c>
      <c r="BH7" s="635"/>
      <c r="BI7" s="635"/>
      <c r="BJ7" s="635"/>
      <c r="BK7" s="635"/>
      <c r="BL7" s="635"/>
      <c r="BM7" s="635"/>
      <c r="BN7" s="636"/>
      <c r="BO7" s="672">
        <v>34.6</v>
      </c>
      <c r="BP7" s="672"/>
      <c r="BQ7" s="672"/>
      <c r="BR7" s="672"/>
      <c r="BS7" s="673">
        <v>1710</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408867</v>
      </c>
      <c r="CS7" s="635"/>
      <c r="CT7" s="635"/>
      <c r="CU7" s="635"/>
      <c r="CV7" s="635"/>
      <c r="CW7" s="635"/>
      <c r="CX7" s="635"/>
      <c r="CY7" s="636"/>
      <c r="CZ7" s="672">
        <v>26.5</v>
      </c>
      <c r="DA7" s="672"/>
      <c r="DB7" s="672"/>
      <c r="DC7" s="672"/>
      <c r="DD7" s="640">
        <v>9956</v>
      </c>
      <c r="DE7" s="635"/>
      <c r="DF7" s="635"/>
      <c r="DG7" s="635"/>
      <c r="DH7" s="635"/>
      <c r="DI7" s="635"/>
      <c r="DJ7" s="635"/>
      <c r="DK7" s="635"/>
      <c r="DL7" s="635"/>
      <c r="DM7" s="635"/>
      <c r="DN7" s="635"/>
      <c r="DO7" s="635"/>
      <c r="DP7" s="636"/>
      <c r="DQ7" s="640">
        <v>304177</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1143</v>
      </c>
      <c r="S8" s="635"/>
      <c r="T8" s="635"/>
      <c r="U8" s="635"/>
      <c r="V8" s="635"/>
      <c r="W8" s="635"/>
      <c r="X8" s="635"/>
      <c r="Y8" s="636"/>
      <c r="Z8" s="672">
        <v>0.1</v>
      </c>
      <c r="AA8" s="672"/>
      <c r="AB8" s="672"/>
      <c r="AC8" s="672"/>
      <c r="AD8" s="673">
        <v>1143</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1980</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363030</v>
      </c>
      <c r="CS8" s="635"/>
      <c r="CT8" s="635"/>
      <c r="CU8" s="635"/>
      <c r="CV8" s="635"/>
      <c r="CW8" s="635"/>
      <c r="CX8" s="635"/>
      <c r="CY8" s="636"/>
      <c r="CZ8" s="672">
        <v>23.5</v>
      </c>
      <c r="DA8" s="672"/>
      <c r="DB8" s="672"/>
      <c r="DC8" s="672"/>
      <c r="DD8" s="640" t="s">
        <v>122</v>
      </c>
      <c r="DE8" s="635"/>
      <c r="DF8" s="635"/>
      <c r="DG8" s="635"/>
      <c r="DH8" s="635"/>
      <c r="DI8" s="635"/>
      <c r="DJ8" s="635"/>
      <c r="DK8" s="635"/>
      <c r="DL8" s="635"/>
      <c r="DM8" s="635"/>
      <c r="DN8" s="635"/>
      <c r="DO8" s="635"/>
      <c r="DP8" s="636"/>
      <c r="DQ8" s="640">
        <v>289311</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1153</v>
      </c>
      <c r="S9" s="635"/>
      <c r="T9" s="635"/>
      <c r="U9" s="635"/>
      <c r="V9" s="635"/>
      <c r="W9" s="635"/>
      <c r="X9" s="635"/>
      <c r="Y9" s="636"/>
      <c r="Z9" s="672">
        <v>0.1</v>
      </c>
      <c r="AA9" s="672"/>
      <c r="AB9" s="672"/>
      <c r="AC9" s="672"/>
      <c r="AD9" s="673">
        <v>1153</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42203</v>
      </c>
      <c r="BH9" s="635"/>
      <c r="BI9" s="635"/>
      <c r="BJ9" s="635"/>
      <c r="BK9" s="635"/>
      <c r="BL9" s="635"/>
      <c r="BM9" s="635"/>
      <c r="BN9" s="636"/>
      <c r="BO9" s="672">
        <v>27.5</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141091</v>
      </c>
      <c r="CS9" s="635"/>
      <c r="CT9" s="635"/>
      <c r="CU9" s="635"/>
      <c r="CV9" s="635"/>
      <c r="CW9" s="635"/>
      <c r="CX9" s="635"/>
      <c r="CY9" s="636"/>
      <c r="CZ9" s="672">
        <v>9.1999999999999993</v>
      </c>
      <c r="DA9" s="672"/>
      <c r="DB9" s="672"/>
      <c r="DC9" s="672"/>
      <c r="DD9" s="640">
        <v>8650</v>
      </c>
      <c r="DE9" s="635"/>
      <c r="DF9" s="635"/>
      <c r="DG9" s="635"/>
      <c r="DH9" s="635"/>
      <c r="DI9" s="635"/>
      <c r="DJ9" s="635"/>
      <c r="DK9" s="635"/>
      <c r="DL9" s="635"/>
      <c r="DM9" s="635"/>
      <c r="DN9" s="635"/>
      <c r="DO9" s="635"/>
      <c r="DP9" s="636"/>
      <c r="DQ9" s="640">
        <v>113849</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7065</v>
      </c>
      <c r="BH10" s="635"/>
      <c r="BI10" s="635"/>
      <c r="BJ10" s="635"/>
      <c r="BK10" s="635"/>
      <c r="BL10" s="635"/>
      <c r="BM10" s="635"/>
      <c r="BN10" s="636"/>
      <c r="BO10" s="672">
        <v>4.5999999999999996</v>
      </c>
      <c r="BP10" s="672"/>
      <c r="BQ10" s="672"/>
      <c r="BR10" s="672"/>
      <c r="BS10" s="673">
        <v>1178</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26573</v>
      </c>
      <c r="S11" s="635"/>
      <c r="T11" s="635"/>
      <c r="U11" s="635"/>
      <c r="V11" s="635"/>
      <c r="W11" s="635"/>
      <c r="X11" s="635"/>
      <c r="Y11" s="636"/>
      <c r="Z11" s="637">
        <v>1.7</v>
      </c>
      <c r="AA11" s="638"/>
      <c r="AB11" s="638"/>
      <c r="AC11" s="639"/>
      <c r="AD11" s="640">
        <v>26573</v>
      </c>
      <c r="AE11" s="635"/>
      <c r="AF11" s="635"/>
      <c r="AG11" s="635"/>
      <c r="AH11" s="635"/>
      <c r="AI11" s="635"/>
      <c r="AJ11" s="635"/>
      <c r="AK11" s="636"/>
      <c r="AL11" s="637">
        <v>2.7</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1862</v>
      </c>
      <c r="BH11" s="635"/>
      <c r="BI11" s="635"/>
      <c r="BJ11" s="635"/>
      <c r="BK11" s="635"/>
      <c r="BL11" s="635"/>
      <c r="BM11" s="635"/>
      <c r="BN11" s="636"/>
      <c r="BO11" s="672">
        <v>1.2</v>
      </c>
      <c r="BP11" s="672"/>
      <c r="BQ11" s="672"/>
      <c r="BR11" s="672"/>
      <c r="BS11" s="673">
        <v>532</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30000</v>
      </c>
      <c r="CS11" s="635"/>
      <c r="CT11" s="635"/>
      <c r="CU11" s="635"/>
      <c r="CV11" s="635"/>
      <c r="CW11" s="635"/>
      <c r="CX11" s="635"/>
      <c r="CY11" s="636"/>
      <c r="CZ11" s="672">
        <v>1.9</v>
      </c>
      <c r="DA11" s="672"/>
      <c r="DB11" s="672"/>
      <c r="DC11" s="672"/>
      <c r="DD11" s="640" t="s">
        <v>122</v>
      </c>
      <c r="DE11" s="635"/>
      <c r="DF11" s="635"/>
      <c r="DG11" s="635"/>
      <c r="DH11" s="635"/>
      <c r="DI11" s="635"/>
      <c r="DJ11" s="635"/>
      <c r="DK11" s="635"/>
      <c r="DL11" s="635"/>
      <c r="DM11" s="635"/>
      <c r="DN11" s="635"/>
      <c r="DO11" s="635"/>
      <c r="DP11" s="636"/>
      <c r="DQ11" s="640">
        <v>22287</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34719</v>
      </c>
      <c r="S12" s="635"/>
      <c r="T12" s="635"/>
      <c r="U12" s="635"/>
      <c r="V12" s="635"/>
      <c r="W12" s="635"/>
      <c r="X12" s="635"/>
      <c r="Y12" s="636"/>
      <c r="Z12" s="672">
        <v>2.2000000000000002</v>
      </c>
      <c r="AA12" s="672"/>
      <c r="AB12" s="672"/>
      <c r="AC12" s="672"/>
      <c r="AD12" s="673">
        <v>34719</v>
      </c>
      <c r="AE12" s="673"/>
      <c r="AF12" s="673"/>
      <c r="AG12" s="673"/>
      <c r="AH12" s="673"/>
      <c r="AI12" s="673"/>
      <c r="AJ12" s="673"/>
      <c r="AK12" s="673"/>
      <c r="AL12" s="637">
        <v>3.6</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80348</v>
      </c>
      <c r="BH12" s="635"/>
      <c r="BI12" s="635"/>
      <c r="BJ12" s="635"/>
      <c r="BK12" s="635"/>
      <c r="BL12" s="635"/>
      <c r="BM12" s="635"/>
      <c r="BN12" s="636"/>
      <c r="BO12" s="672">
        <v>52.3</v>
      </c>
      <c r="BP12" s="672"/>
      <c r="BQ12" s="672"/>
      <c r="BR12" s="672"/>
      <c r="BS12" s="673" t="s">
        <v>122</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95764</v>
      </c>
      <c r="CS12" s="635"/>
      <c r="CT12" s="635"/>
      <c r="CU12" s="635"/>
      <c r="CV12" s="635"/>
      <c r="CW12" s="635"/>
      <c r="CX12" s="635"/>
      <c r="CY12" s="636"/>
      <c r="CZ12" s="672">
        <v>6.2</v>
      </c>
      <c r="DA12" s="672"/>
      <c r="DB12" s="672"/>
      <c r="DC12" s="672"/>
      <c r="DD12" s="640" t="s">
        <v>122</v>
      </c>
      <c r="DE12" s="635"/>
      <c r="DF12" s="635"/>
      <c r="DG12" s="635"/>
      <c r="DH12" s="635"/>
      <c r="DI12" s="635"/>
      <c r="DJ12" s="635"/>
      <c r="DK12" s="635"/>
      <c r="DL12" s="635"/>
      <c r="DM12" s="635"/>
      <c r="DN12" s="635"/>
      <c r="DO12" s="635"/>
      <c r="DP12" s="636"/>
      <c r="DQ12" s="640">
        <v>86760</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80348</v>
      </c>
      <c r="BH13" s="635"/>
      <c r="BI13" s="635"/>
      <c r="BJ13" s="635"/>
      <c r="BK13" s="635"/>
      <c r="BL13" s="635"/>
      <c r="BM13" s="635"/>
      <c r="BN13" s="636"/>
      <c r="BO13" s="672">
        <v>52.3</v>
      </c>
      <c r="BP13" s="672"/>
      <c r="BQ13" s="672"/>
      <c r="BR13" s="672"/>
      <c r="BS13" s="673" t="s">
        <v>122</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115100</v>
      </c>
      <c r="CS13" s="635"/>
      <c r="CT13" s="635"/>
      <c r="CU13" s="635"/>
      <c r="CV13" s="635"/>
      <c r="CW13" s="635"/>
      <c r="CX13" s="635"/>
      <c r="CY13" s="636"/>
      <c r="CZ13" s="672">
        <v>7.5</v>
      </c>
      <c r="DA13" s="672"/>
      <c r="DB13" s="672"/>
      <c r="DC13" s="672"/>
      <c r="DD13" s="640">
        <v>80829</v>
      </c>
      <c r="DE13" s="635"/>
      <c r="DF13" s="635"/>
      <c r="DG13" s="635"/>
      <c r="DH13" s="635"/>
      <c r="DI13" s="635"/>
      <c r="DJ13" s="635"/>
      <c r="DK13" s="635"/>
      <c r="DL13" s="635"/>
      <c r="DM13" s="635"/>
      <c r="DN13" s="635"/>
      <c r="DO13" s="635"/>
      <c r="DP13" s="636"/>
      <c r="DQ13" s="640">
        <v>44461</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72</v>
      </c>
      <c r="S14" s="635"/>
      <c r="T14" s="635"/>
      <c r="U14" s="635"/>
      <c r="V14" s="635"/>
      <c r="W14" s="635"/>
      <c r="X14" s="635"/>
      <c r="Y14" s="636"/>
      <c r="Z14" s="672">
        <v>0</v>
      </c>
      <c r="AA14" s="672"/>
      <c r="AB14" s="672"/>
      <c r="AC14" s="672"/>
      <c r="AD14" s="673">
        <v>72</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5049</v>
      </c>
      <c r="BH14" s="635"/>
      <c r="BI14" s="635"/>
      <c r="BJ14" s="635"/>
      <c r="BK14" s="635"/>
      <c r="BL14" s="635"/>
      <c r="BM14" s="635"/>
      <c r="BN14" s="636"/>
      <c r="BO14" s="672">
        <v>3.3</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137817</v>
      </c>
      <c r="CS14" s="635"/>
      <c r="CT14" s="635"/>
      <c r="CU14" s="635"/>
      <c r="CV14" s="635"/>
      <c r="CW14" s="635"/>
      <c r="CX14" s="635"/>
      <c r="CY14" s="636"/>
      <c r="CZ14" s="672">
        <v>8.9</v>
      </c>
      <c r="DA14" s="672"/>
      <c r="DB14" s="672"/>
      <c r="DC14" s="672"/>
      <c r="DD14" s="640">
        <v>75689</v>
      </c>
      <c r="DE14" s="635"/>
      <c r="DF14" s="635"/>
      <c r="DG14" s="635"/>
      <c r="DH14" s="635"/>
      <c r="DI14" s="635"/>
      <c r="DJ14" s="635"/>
      <c r="DK14" s="635"/>
      <c r="DL14" s="635"/>
      <c r="DM14" s="635"/>
      <c r="DN14" s="635"/>
      <c r="DO14" s="635"/>
      <c r="DP14" s="636"/>
      <c r="DQ14" s="640">
        <v>68748</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14977</v>
      </c>
      <c r="BH15" s="635"/>
      <c r="BI15" s="635"/>
      <c r="BJ15" s="635"/>
      <c r="BK15" s="635"/>
      <c r="BL15" s="635"/>
      <c r="BM15" s="635"/>
      <c r="BN15" s="636"/>
      <c r="BO15" s="672">
        <v>9.8000000000000007</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64314</v>
      </c>
      <c r="CS15" s="635"/>
      <c r="CT15" s="635"/>
      <c r="CU15" s="635"/>
      <c r="CV15" s="635"/>
      <c r="CW15" s="635"/>
      <c r="CX15" s="635"/>
      <c r="CY15" s="636"/>
      <c r="CZ15" s="672">
        <v>4.2</v>
      </c>
      <c r="DA15" s="672"/>
      <c r="DB15" s="672"/>
      <c r="DC15" s="672"/>
      <c r="DD15" s="640" t="s">
        <v>122</v>
      </c>
      <c r="DE15" s="635"/>
      <c r="DF15" s="635"/>
      <c r="DG15" s="635"/>
      <c r="DH15" s="635"/>
      <c r="DI15" s="635"/>
      <c r="DJ15" s="635"/>
      <c r="DK15" s="635"/>
      <c r="DL15" s="635"/>
      <c r="DM15" s="635"/>
      <c r="DN15" s="635"/>
      <c r="DO15" s="635"/>
      <c r="DP15" s="636"/>
      <c r="DQ15" s="640">
        <v>64130</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1303</v>
      </c>
      <c r="S16" s="635"/>
      <c r="T16" s="635"/>
      <c r="U16" s="635"/>
      <c r="V16" s="635"/>
      <c r="W16" s="635"/>
      <c r="X16" s="635"/>
      <c r="Y16" s="636"/>
      <c r="Z16" s="672">
        <v>0.1</v>
      </c>
      <c r="AA16" s="672"/>
      <c r="AB16" s="672"/>
      <c r="AC16" s="672"/>
      <c r="AD16" s="673">
        <v>1303</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1868</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1868</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2678</v>
      </c>
      <c r="S17" s="635"/>
      <c r="T17" s="635"/>
      <c r="U17" s="635"/>
      <c r="V17" s="635"/>
      <c r="W17" s="635"/>
      <c r="X17" s="635"/>
      <c r="Y17" s="636"/>
      <c r="Z17" s="672">
        <v>0.2</v>
      </c>
      <c r="AA17" s="672"/>
      <c r="AB17" s="672"/>
      <c r="AC17" s="672"/>
      <c r="AD17" s="673">
        <v>2678</v>
      </c>
      <c r="AE17" s="673"/>
      <c r="AF17" s="673"/>
      <c r="AG17" s="673"/>
      <c r="AH17" s="673"/>
      <c r="AI17" s="673"/>
      <c r="AJ17" s="673"/>
      <c r="AK17" s="673"/>
      <c r="AL17" s="637">
        <v>0.3</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139744</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139744</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201</v>
      </c>
      <c r="S18" s="635"/>
      <c r="T18" s="635"/>
      <c r="U18" s="635"/>
      <c r="V18" s="635"/>
      <c r="W18" s="635"/>
      <c r="X18" s="635"/>
      <c r="Y18" s="636"/>
      <c r="Z18" s="672">
        <v>0</v>
      </c>
      <c r="AA18" s="672"/>
      <c r="AB18" s="672"/>
      <c r="AC18" s="672"/>
      <c r="AD18" s="673">
        <v>201</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201</v>
      </c>
      <c r="S19" s="635"/>
      <c r="T19" s="635"/>
      <c r="U19" s="635"/>
      <c r="V19" s="635"/>
      <c r="W19" s="635"/>
      <c r="X19" s="635"/>
      <c r="Y19" s="636"/>
      <c r="Z19" s="672">
        <v>0</v>
      </c>
      <c r="AA19" s="672"/>
      <c r="AB19" s="672"/>
      <c r="AC19" s="672"/>
      <c r="AD19" s="673">
        <v>201</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1541594</v>
      </c>
      <c r="CS20" s="635"/>
      <c r="CT20" s="635"/>
      <c r="CU20" s="635"/>
      <c r="CV20" s="635"/>
      <c r="CW20" s="635"/>
      <c r="CX20" s="635"/>
      <c r="CY20" s="636"/>
      <c r="CZ20" s="672">
        <v>100</v>
      </c>
      <c r="DA20" s="672"/>
      <c r="DB20" s="672"/>
      <c r="DC20" s="672"/>
      <c r="DD20" s="640">
        <v>175124</v>
      </c>
      <c r="DE20" s="635"/>
      <c r="DF20" s="635"/>
      <c r="DG20" s="635"/>
      <c r="DH20" s="635"/>
      <c r="DI20" s="635"/>
      <c r="DJ20" s="635"/>
      <c r="DK20" s="635"/>
      <c r="DL20" s="635"/>
      <c r="DM20" s="635"/>
      <c r="DN20" s="635"/>
      <c r="DO20" s="635"/>
      <c r="DP20" s="636"/>
      <c r="DQ20" s="640">
        <v>1179334</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872705</v>
      </c>
      <c r="S21" s="635"/>
      <c r="T21" s="635"/>
      <c r="U21" s="635"/>
      <c r="V21" s="635"/>
      <c r="W21" s="635"/>
      <c r="X21" s="635"/>
      <c r="Y21" s="636"/>
      <c r="Z21" s="672">
        <v>54.6</v>
      </c>
      <c r="AA21" s="672"/>
      <c r="AB21" s="672"/>
      <c r="AC21" s="672"/>
      <c r="AD21" s="673">
        <v>742991</v>
      </c>
      <c r="AE21" s="673"/>
      <c r="AF21" s="673"/>
      <c r="AG21" s="673"/>
      <c r="AH21" s="673"/>
      <c r="AI21" s="673"/>
      <c r="AJ21" s="673"/>
      <c r="AK21" s="673"/>
      <c r="AL21" s="637">
        <v>76.2</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742991</v>
      </c>
      <c r="S22" s="635"/>
      <c r="T22" s="635"/>
      <c r="U22" s="635"/>
      <c r="V22" s="635"/>
      <c r="W22" s="635"/>
      <c r="X22" s="635"/>
      <c r="Y22" s="636"/>
      <c r="Z22" s="672">
        <v>46.5</v>
      </c>
      <c r="AA22" s="672"/>
      <c r="AB22" s="672"/>
      <c r="AC22" s="672"/>
      <c r="AD22" s="673">
        <v>742991</v>
      </c>
      <c r="AE22" s="673"/>
      <c r="AF22" s="673"/>
      <c r="AG22" s="673"/>
      <c r="AH22" s="673"/>
      <c r="AI22" s="673"/>
      <c r="AJ22" s="673"/>
      <c r="AK22" s="673"/>
      <c r="AL22" s="637">
        <v>76.2</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129714</v>
      </c>
      <c r="S23" s="635"/>
      <c r="T23" s="635"/>
      <c r="U23" s="635"/>
      <c r="V23" s="635"/>
      <c r="W23" s="635"/>
      <c r="X23" s="635"/>
      <c r="Y23" s="636"/>
      <c r="Z23" s="672">
        <v>8.1</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642718</v>
      </c>
      <c r="CS24" s="690"/>
      <c r="CT24" s="690"/>
      <c r="CU24" s="690"/>
      <c r="CV24" s="690"/>
      <c r="CW24" s="690"/>
      <c r="CX24" s="690"/>
      <c r="CY24" s="715"/>
      <c r="CZ24" s="716">
        <v>41.7</v>
      </c>
      <c r="DA24" s="698"/>
      <c r="DB24" s="698"/>
      <c r="DC24" s="718"/>
      <c r="DD24" s="714">
        <v>543592</v>
      </c>
      <c r="DE24" s="690"/>
      <c r="DF24" s="690"/>
      <c r="DG24" s="690"/>
      <c r="DH24" s="690"/>
      <c r="DI24" s="690"/>
      <c r="DJ24" s="690"/>
      <c r="DK24" s="715"/>
      <c r="DL24" s="714">
        <v>505958</v>
      </c>
      <c r="DM24" s="690"/>
      <c r="DN24" s="690"/>
      <c r="DO24" s="690"/>
      <c r="DP24" s="690"/>
      <c r="DQ24" s="690"/>
      <c r="DR24" s="690"/>
      <c r="DS24" s="690"/>
      <c r="DT24" s="690"/>
      <c r="DU24" s="690"/>
      <c r="DV24" s="715"/>
      <c r="DW24" s="716">
        <v>51.7</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1104357</v>
      </c>
      <c r="S25" s="635"/>
      <c r="T25" s="635"/>
      <c r="U25" s="635"/>
      <c r="V25" s="635"/>
      <c r="W25" s="635"/>
      <c r="X25" s="635"/>
      <c r="Y25" s="636"/>
      <c r="Z25" s="672">
        <v>69.099999999999994</v>
      </c>
      <c r="AA25" s="672"/>
      <c r="AB25" s="672"/>
      <c r="AC25" s="672"/>
      <c r="AD25" s="673">
        <v>974643</v>
      </c>
      <c r="AE25" s="673"/>
      <c r="AF25" s="673"/>
      <c r="AG25" s="673"/>
      <c r="AH25" s="673"/>
      <c r="AI25" s="673"/>
      <c r="AJ25" s="673"/>
      <c r="AK25" s="673"/>
      <c r="AL25" s="637">
        <v>100</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414065</v>
      </c>
      <c r="CS25" s="647"/>
      <c r="CT25" s="647"/>
      <c r="CU25" s="647"/>
      <c r="CV25" s="647"/>
      <c r="CW25" s="647"/>
      <c r="CX25" s="647"/>
      <c r="CY25" s="648"/>
      <c r="CZ25" s="637">
        <v>26.9</v>
      </c>
      <c r="DA25" s="649"/>
      <c r="DB25" s="649"/>
      <c r="DC25" s="650"/>
      <c r="DD25" s="640">
        <v>353493</v>
      </c>
      <c r="DE25" s="647"/>
      <c r="DF25" s="647"/>
      <c r="DG25" s="647"/>
      <c r="DH25" s="647"/>
      <c r="DI25" s="647"/>
      <c r="DJ25" s="647"/>
      <c r="DK25" s="648"/>
      <c r="DL25" s="640">
        <v>343169</v>
      </c>
      <c r="DM25" s="647"/>
      <c r="DN25" s="647"/>
      <c r="DO25" s="647"/>
      <c r="DP25" s="647"/>
      <c r="DQ25" s="647"/>
      <c r="DR25" s="647"/>
      <c r="DS25" s="647"/>
      <c r="DT25" s="647"/>
      <c r="DU25" s="647"/>
      <c r="DV25" s="648"/>
      <c r="DW25" s="637">
        <v>35.1</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223058</v>
      </c>
      <c r="CS26" s="635"/>
      <c r="CT26" s="635"/>
      <c r="CU26" s="635"/>
      <c r="CV26" s="635"/>
      <c r="CW26" s="635"/>
      <c r="CX26" s="635"/>
      <c r="CY26" s="636"/>
      <c r="CZ26" s="637">
        <v>14.5</v>
      </c>
      <c r="DA26" s="649"/>
      <c r="DB26" s="649"/>
      <c r="DC26" s="650"/>
      <c r="DD26" s="640">
        <v>176784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40253</v>
      </c>
      <c r="S27" s="635"/>
      <c r="T27" s="635"/>
      <c r="U27" s="635"/>
      <c r="V27" s="635"/>
      <c r="W27" s="635"/>
      <c r="X27" s="635"/>
      <c r="Y27" s="636"/>
      <c r="Z27" s="672">
        <v>2.5</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153484</v>
      </c>
      <c r="BH27" s="635"/>
      <c r="BI27" s="635"/>
      <c r="BJ27" s="635"/>
      <c r="BK27" s="635"/>
      <c r="BL27" s="635"/>
      <c r="BM27" s="635"/>
      <c r="BN27" s="636"/>
      <c r="BO27" s="672">
        <v>100</v>
      </c>
      <c r="BP27" s="672"/>
      <c r="BQ27" s="672"/>
      <c r="BR27" s="672"/>
      <c r="BS27" s="673">
        <v>1710</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88909</v>
      </c>
      <c r="CS27" s="647"/>
      <c r="CT27" s="647"/>
      <c r="CU27" s="647"/>
      <c r="CV27" s="647"/>
      <c r="CW27" s="647"/>
      <c r="CX27" s="647"/>
      <c r="CY27" s="648"/>
      <c r="CZ27" s="637">
        <v>5.8</v>
      </c>
      <c r="DA27" s="649"/>
      <c r="DB27" s="649"/>
      <c r="DC27" s="650"/>
      <c r="DD27" s="640">
        <v>50355</v>
      </c>
      <c r="DE27" s="647"/>
      <c r="DF27" s="647"/>
      <c r="DG27" s="647"/>
      <c r="DH27" s="647"/>
      <c r="DI27" s="647"/>
      <c r="DJ27" s="647"/>
      <c r="DK27" s="648"/>
      <c r="DL27" s="640">
        <v>23045</v>
      </c>
      <c r="DM27" s="647"/>
      <c r="DN27" s="647"/>
      <c r="DO27" s="647"/>
      <c r="DP27" s="647"/>
      <c r="DQ27" s="647"/>
      <c r="DR27" s="647"/>
      <c r="DS27" s="647"/>
      <c r="DT27" s="647"/>
      <c r="DU27" s="647"/>
      <c r="DV27" s="648"/>
      <c r="DW27" s="637">
        <v>2.4</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4477</v>
      </c>
      <c r="S28" s="635"/>
      <c r="T28" s="635"/>
      <c r="U28" s="635"/>
      <c r="V28" s="635"/>
      <c r="W28" s="635"/>
      <c r="X28" s="635"/>
      <c r="Y28" s="636"/>
      <c r="Z28" s="672">
        <v>0.3</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139744</v>
      </c>
      <c r="CS28" s="635"/>
      <c r="CT28" s="635"/>
      <c r="CU28" s="635"/>
      <c r="CV28" s="635"/>
      <c r="CW28" s="635"/>
      <c r="CX28" s="635"/>
      <c r="CY28" s="636"/>
      <c r="CZ28" s="637">
        <v>9.1</v>
      </c>
      <c r="DA28" s="649"/>
      <c r="DB28" s="649"/>
      <c r="DC28" s="650"/>
      <c r="DD28" s="640">
        <v>139744</v>
      </c>
      <c r="DE28" s="635"/>
      <c r="DF28" s="635"/>
      <c r="DG28" s="635"/>
      <c r="DH28" s="635"/>
      <c r="DI28" s="635"/>
      <c r="DJ28" s="635"/>
      <c r="DK28" s="636"/>
      <c r="DL28" s="640">
        <v>139744</v>
      </c>
      <c r="DM28" s="635"/>
      <c r="DN28" s="635"/>
      <c r="DO28" s="635"/>
      <c r="DP28" s="635"/>
      <c r="DQ28" s="635"/>
      <c r="DR28" s="635"/>
      <c r="DS28" s="635"/>
      <c r="DT28" s="635"/>
      <c r="DU28" s="635"/>
      <c r="DV28" s="636"/>
      <c r="DW28" s="637">
        <v>14.3</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9006</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139744</v>
      </c>
      <c r="CS29" s="647"/>
      <c r="CT29" s="647"/>
      <c r="CU29" s="647"/>
      <c r="CV29" s="647"/>
      <c r="CW29" s="647"/>
      <c r="CX29" s="647"/>
      <c r="CY29" s="648"/>
      <c r="CZ29" s="637">
        <v>9.1</v>
      </c>
      <c r="DA29" s="649"/>
      <c r="DB29" s="649"/>
      <c r="DC29" s="650"/>
      <c r="DD29" s="640">
        <v>139744</v>
      </c>
      <c r="DE29" s="647"/>
      <c r="DF29" s="647"/>
      <c r="DG29" s="647"/>
      <c r="DH29" s="647"/>
      <c r="DI29" s="647"/>
      <c r="DJ29" s="647"/>
      <c r="DK29" s="648"/>
      <c r="DL29" s="640">
        <v>139744</v>
      </c>
      <c r="DM29" s="647"/>
      <c r="DN29" s="647"/>
      <c r="DO29" s="647"/>
      <c r="DP29" s="647"/>
      <c r="DQ29" s="647"/>
      <c r="DR29" s="647"/>
      <c r="DS29" s="647"/>
      <c r="DT29" s="647"/>
      <c r="DU29" s="647"/>
      <c r="DV29" s="648"/>
      <c r="DW29" s="637">
        <v>14.3</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128248</v>
      </c>
      <c r="S30" s="635"/>
      <c r="T30" s="635"/>
      <c r="U30" s="635"/>
      <c r="V30" s="635"/>
      <c r="W30" s="635"/>
      <c r="X30" s="635"/>
      <c r="Y30" s="636"/>
      <c r="Z30" s="672">
        <v>8</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4"/>
      <c r="BI30" s="704"/>
      <c r="BJ30" s="704"/>
      <c r="BK30" s="704"/>
      <c r="BL30" s="704"/>
      <c r="BM30" s="704"/>
      <c r="BN30" s="704"/>
      <c r="BO30" s="704"/>
      <c r="BP30" s="704"/>
      <c r="BQ30" s="705"/>
      <c r="BR30" s="686" t="s">
        <v>294</v>
      </c>
      <c r="BS30" s="704"/>
      <c r="BT30" s="704"/>
      <c r="BU30" s="704"/>
      <c r="BV30" s="704"/>
      <c r="BW30" s="704"/>
      <c r="BX30" s="704"/>
      <c r="BY30" s="704"/>
      <c r="BZ30" s="704"/>
      <c r="CA30" s="704"/>
      <c r="CB30" s="705"/>
      <c r="CD30" s="655"/>
      <c r="CE30" s="656"/>
      <c r="CF30" s="631" t="s">
        <v>295</v>
      </c>
      <c r="CG30" s="632"/>
      <c r="CH30" s="632"/>
      <c r="CI30" s="632"/>
      <c r="CJ30" s="632"/>
      <c r="CK30" s="632"/>
      <c r="CL30" s="632"/>
      <c r="CM30" s="632"/>
      <c r="CN30" s="632"/>
      <c r="CO30" s="632"/>
      <c r="CP30" s="632"/>
      <c r="CQ30" s="633"/>
      <c r="CR30" s="634">
        <v>136270</v>
      </c>
      <c r="CS30" s="635"/>
      <c r="CT30" s="635"/>
      <c r="CU30" s="635"/>
      <c r="CV30" s="635"/>
      <c r="CW30" s="635"/>
      <c r="CX30" s="635"/>
      <c r="CY30" s="636"/>
      <c r="CZ30" s="637">
        <v>8.8000000000000007</v>
      </c>
      <c r="DA30" s="649"/>
      <c r="DB30" s="649"/>
      <c r="DC30" s="650"/>
      <c r="DD30" s="640">
        <v>136270</v>
      </c>
      <c r="DE30" s="635"/>
      <c r="DF30" s="635"/>
      <c r="DG30" s="635"/>
      <c r="DH30" s="635"/>
      <c r="DI30" s="635"/>
      <c r="DJ30" s="635"/>
      <c r="DK30" s="636"/>
      <c r="DL30" s="640">
        <v>136270</v>
      </c>
      <c r="DM30" s="635"/>
      <c r="DN30" s="635"/>
      <c r="DO30" s="635"/>
      <c r="DP30" s="635"/>
      <c r="DQ30" s="635"/>
      <c r="DR30" s="635"/>
      <c r="DS30" s="635"/>
      <c r="DT30" s="635"/>
      <c r="DU30" s="635"/>
      <c r="DV30" s="636"/>
      <c r="DW30" s="637">
        <v>13.9</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297</v>
      </c>
      <c r="AQ31" s="707"/>
      <c r="AR31" s="707"/>
      <c r="AS31" s="707"/>
      <c r="AT31" s="708" t="s">
        <v>298</v>
      </c>
      <c r="AU31" s="212"/>
      <c r="AV31" s="212"/>
      <c r="AW31" s="212"/>
      <c r="AX31" s="692" t="s">
        <v>176</v>
      </c>
      <c r="AY31" s="693"/>
      <c r="AZ31" s="693"/>
      <c r="BA31" s="693"/>
      <c r="BB31" s="693"/>
      <c r="BC31" s="693"/>
      <c r="BD31" s="693"/>
      <c r="BE31" s="693"/>
      <c r="BF31" s="694"/>
      <c r="BG31" s="696">
        <v>99</v>
      </c>
      <c r="BH31" s="697"/>
      <c r="BI31" s="697"/>
      <c r="BJ31" s="697"/>
      <c r="BK31" s="697"/>
      <c r="BL31" s="697"/>
      <c r="BM31" s="698">
        <v>96.9</v>
      </c>
      <c r="BN31" s="697"/>
      <c r="BO31" s="697"/>
      <c r="BP31" s="697"/>
      <c r="BQ31" s="699"/>
      <c r="BR31" s="696">
        <v>99</v>
      </c>
      <c r="BS31" s="697"/>
      <c r="BT31" s="697"/>
      <c r="BU31" s="697"/>
      <c r="BV31" s="697"/>
      <c r="BW31" s="697"/>
      <c r="BX31" s="698">
        <v>96.7</v>
      </c>
      <c r="BY31" s="697"/>
      <c r="BZ31" s="697"/>
      <c r="CA31" s="697"/>
      <c r="CB31" s="699"/>
      <c r="CD31" s="655"/>
      <c r="CE31" s="656"/>
      <c r="CF31" s="631" t="s">
        <v>299</v>
      </c>
      <c r="CG31" s="632"/>
      <c r="CH31" s="632"/>
      <c r="CI31" s="632"/>
      <c r="CJ31" s="632"/>
      <c r="CK31" s="632"/>
      <c r="CL31" s="632"/>
      <c r="CM31" s="632"/>
      <c r="CN31" s="632"/>
      <c r="CO31" s="632"/>
      <c r="CP31" s="632"/>
      <c r="CQ31" s="633"/>
      <c r="CR31" s="634">
        <v>3474</v>
      </c>
      <c r="CS31" s="647"/>
      <c r="CT31" s="647"/>
      <c r="CU31" s="647"/>
      <c r="CV31" s="647"/>
      <c r="CW31" s="647"/>
      <c r="CX31" s="647"/>
      <c r="CY31" s="648"/>
      <c r="CZ31" s="637">
        <v>0.2</v>
      </c>
      <c r="DA31" s="649"/>
      <c r="DB31" s="649"/>
      <c r="DC31" s="650"/>
      <c r="DD31" s="640">
        <v>3474</v>
      </c>
      <c r="DE31" s="647"/>
      <c r="DF31" s="647"/>
      <c r="DG31" s="647"/>
      <c r="DH31" s="647"/>
      <c r="DI31" s="647"/>
      <c r="DJ31" s="647"/>
      <c r="DK31" s="648"/>
      <c r="DL31" s="640">
        <v>3474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59321</v>
      </c>
      <c r="S32" s="635"/>
      <c r="T32" s="635"/>
      <c r="U32" s="635"/>
      <c r="V32" s="635"/>
      <c r="W32" s="635"/>
      <c r="X32" s="635"/>
      <c r="Y32" s="636"/>
      <c r="Z32" s="672">
        <v>3.7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301</v>
      </c>
      <c r="AX32" s="631" t="s">
        <v>302</v>
      </c>
      <c r="AY32" s="632"/>
      <c r="AZ32" s="632"/>
      <c r="BA32" s="632"/>
      <c r="BB32" s="632"/>
      <c r="BC32" s="632"/>
      <c r="BD32" s="632"/>
      <c r="BE32" s="632"/>
      <c r="BF32" s="633"/>
      <c r="BG32" s="700">
        <v>99.4</v>
      </c>
      <c r="BH32" s="647"/>
      <c r="BI32" s="647"/>
      <c r="BJ32" s="647"/>
      <c r="BK32" s="647"/>
      <c r="BL32" s="647"/>
      <c r="BM32" s="638">
        <v>99.1</v>
      </c>
      <c r="BN32" s="647"/>
      <c r="BO32" s="647"/>
      <c r="BP32" s="647"/>
      <c r="BQ32" s="670"/>
      <c r="BR32" s="700">
        <v>99.6</v>
      </c>
      <c r="BS32" s="647"/>
      <c r="BT32" s="647"/>
      <c r="BU32" s="647"/>
      <c r="BV32" s="647"/>
      <c r="BW32" s="647"/>
      <c r="BX32" s="638">
        <v>99.1</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3485</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305</v>
      </c>
      <c r="AY33" s="616"/>
      <c r="AZ33" s="616"/>
      <c r="BA33" s="616"/>
      <c r="BB33" s="616"/>
      <c r="BC33" s="616"/>
      <c r="BD33" s="616"/>
      <c r="BE33" s="616"/>
      <c r="BF33" s="617"/>
      <c r="BG33" s="695">
        <v>98.7</v>
      </c>
      <c r="BH33" s="619"/>
      <c r="BI33" s="619"/>
      <c r="BJ33" s="619"/>
      <c r="BK33" s="619"/>
      <c r="BL33" s="619"/>
      <c r="BM33" s="665">
        <v>95.2</v>
      </c>
      <c r="BN33" s="619"/>
      <c r="BO33" s="619"/>
      <c r="BP33" s="619"/>
      <c r="BQ33" s="682"/>
      <c r="BR33" s="695">
        <v>98.5</v>
      </c>
      <c r="BS33" s="619"/>
      <c r="BT33" s="619"/>
      <c r="BU33" s="619"/>
      <c r="BV33" s="619"/>
      <c r="BW33" s="619"/>
      <c r="BX33" s="665">
        <v>94.5</v>
      </c>
      <c r="BY33" s="619"/>
      <c r="BZ33" s="619"/>
      <c r="CA33" s="619"/>
      <c r="CB33" s="682"/>
      <c r="CD33" s="631" t="s">
        <v>306</v>
      </c>
      <c r="CE33" s="632"/>
      <c r="CF33" s="632"/>
      <c r="CG33" s="632"/>
      <c r="CH33" s="632"/>
      <c r="CI33" s="632"/>
      <c r="CJ33" s="632"/>
      <c r="CK33" s="632"/>
      <c r="CL33" s="632"/>
      <c r="CM33" s="632"/>
      <c r="CN33" s="632"/>
      <c r="CO33" s="632"/>
      <c r="CP33" s="632"/>
      <c r="CQ33" s="633"/>
      <c r="CR33" s="634">
        <v>721884</v>
      </c>
      <c r="CS33" s="647"/>
      <c r="CT33" s="647"/>
      <c r="CU33" s="647"/>
      <c r="CV33" s="647"/>
      <c r="CW33" s="647"/>
      <c r="CX33" s="647"/>
      <c r="CY33" s="648"/>
      <c r="CZ33" s="637">
        <v>46.8</v>
      </c>
      <c r="DA33" s="649"/>
      <c r="DB33" s="649"/>
      <c r="DC33" s="650"/>
      <c r="DD33" s="640">
        <v>606596</v>
      </c>
      <c r="DE33" s="647"/>
      <c r="DF33" s="647"/>
      <c r="DG33" s="647"/>
      <c r="DH33" s="647"/>
      <c r="DI33" s="647"/>
      <c r="DJ33" s="647"/>
      <c r="DK33" s="648"/>
      <c r="DL33" s="640">
        <v>459824</v>
      </c>
      <c r="DM33" s="647"/>
      <c r="DN33" s="647"/>
      <c r="DO33" s="647"/>
      <c r="DP33" s="647"/>
      <c r="DQ33" s="647"/>
      <c r="DR33" s="647"/>
      <c r="DS33" s="647"/>
      <c r="DT33" s="647"/>
      <c r="DU33" s="647"/>
      <c r="DV33" s="648"/>
      <c r="DW33" s="637">
        <v>47</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4926</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194622</v>
      </c>
      <c r="CS34" s="635"/>
      <c r="CT34" s="635"/>
      <c r="CU34" s="635"/>
      <c r="CV34" s="635"/>
      <c r="CW34" s="635"/>
      <c r="CX34" s="635"/>
      <c r="CY34" s="636"/>
      <c r="CZ34" s="637">
        <v>12.6</v>
      </c>
      <c r="DA34" s="649"/>
      <c r="DB34" s="649"/>
      <c r="DC34" s="650"/>
      <c r="DD34" s="640">
        <v>141280</v>
      </c>
      <c r="DE34" s="635"/>
      <c r="DF34" s="635"/>
      <c r="DG34" s="635"/>
      <c r="DH34" s="635"/>
      <c r="DI34" s="635"/>
      <c r="DJ34" s="635"/>
      <c r="DK34" s="636"/>
      <c r="DL34" s="640">
        <v>89486</v>
      </c>
      <c r="DM34" s="635"/>
      <c r="DN34" s="635"/>
      <c r="DO34" s="635"/>
      <c r="DP34" s="635"/>
      <c r="DQ34" s="635"/>
      <c r="DR34" s="635"/>
      <c r="DS34" s="635"/>
      <c r="DT34" s="635"/>
      <c r="DU34" s="635"/>
      <c r="DV34" s="636"/>
      <c r="DW34" s="637">
        <v>9.1</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37205</v>
      </c>
      <c r="S35" s="635"/>
      <c r="T35" s="635"/>
      <c r="U35" s="635"/>
      <c r="V35" s="635"/>
      <c r="W35" s="635"/>
      <c r="X35" s="635"/>
      <c r="Y35" s="636"/>
      <c r="Z35" s="672">
        <v>2.2999999999999998</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14899</v>
      </c>
      <c r="CS35" s="647"/>
      <c r="CT35" s="647"/>
      <c r="CU35" s="647"/>
      <c r="CV35" s="647"/>
      <c r="CW35" s="647"/>
      <c r="CX35" s="647"/>
      <c r="CY35" s="648"/>
      <c r="CZ35" s="637">
        <v>1</v>
      </c>
      <c r="DA35" s="649"/>
      <c r="DB35" s="649"/>
      <c r="DC35" s="650"/>
      <c r="DD35" s="640">
        <v>11946</v>
      </c>
      <c r="DE35" s="647"/>
      <c r="DF35" s="647"/>
      <c r="DG35" s="647"/>
      <c r="DH35" s="647"/>
      <c r="DI35" s="647"/>
      <c r="DJ35" s="647"/>
      <c r="DK35" s="648"/>
      <c r="DL35" s="640">
        <v>4491</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39571</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165125</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40247</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338122</v>
      </c>
      <c r="CS36" s="635"/>
      <c r="CT36" s="635"/>
      <c r="CU36" s="635"/>
      <c r="CV36" s="635"/>
      <c r="CW36" s="635"/>
      <c r="CX36" s="635"/>
      <c r="CY36" s="636"/>
      <c r="CZ36" s="637">
        <v>21.9</v>
      </c>
      <c r="DA36" s="649"/>
      <c r="DB36" s="649"/>
      <c r="DC36" s="650"/>
      <c r="DD36" s="640">
        <v>303358</v>
      </c>
      <c r="DE36" s="635"/>
      <c r="DF36" s="635"/>
      <c r="DG36" s="635"/>
      <c r="DH36" s="635"/>
      <c r="DI36" s="635"/>
      <c r="DJ36" s="635"/>
      <c r="DK36" s="636"/>
      <c r="DL36" s="640">
        <v>258896</v>
      </c>
      <c r="DM36" s="635"/>
      <c r="DN36" s="635"/>
      <c r="DO36" s="635"/>
      <c r="DP36" s="635"/>
      <c r="DQ36" s="635"/>
      <c r="DR36" s="635"/>
      <c r="DS36" s="635"/>
      <c r="DT36" s="635"/>
      <c r="DU36" s="635"/>
      <c r="DV36" s="636"/>
      <c r="DW36" s="637">
        <v>26.5</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44582</v>
      </c>
      <c r="S37" s="635"/>
      <c r="T37" s="635"/>
      <c r="U37" s="635"/>
      <c r="V37" s="635"/>
      <c r="W37" s="635"/>
      <c r="X37" s="635"/>
      <c r="Y37" s="636"/>
      <c r="Z37" s="672">
        <v>2.8</v>
      </c>
      <c r="AA37" s="672"/>
      <c r="AB37" s="672"/>
      <c r="AC37" s="672"/>
      <c r="AD37" s="673">
        <v>3</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31910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38747</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196588</v>
      </c>
      <c r="CS37" s="647"/>
      <c r="CT37" s="647"/>
      <c r="CU37" s="647"/>
      <c r="CV37" s="647"/>
      <c r="CW37" s="647"/>
      <c r="CX37" s="647"/>
      <c r="CY37" s="648"/>
      <c r="CZ37" s="637">
        <v>12.8</v>
      </c>
      <c r="DA37" s="649"/>
      <c r="DB37" s="649"/>
      <c r="DC37" s="650"/>
      <c r="DD37" s="640">
        <v>195250</v>
      </c>
      <c r="DE37" s="647"/>
      <c r="DF37" s="647"/>
      <c r="DG37" s="647"/>
      <c r="DH37" s="647"/>
      <c r="DI37" s="647"/>
      <c r="DJ37" s="647"/>
      <c r="DK37" s="648"/>
      <c r="DL37" s="640">
        <v>195250</v>
      </c>
      <c r="DM37" s="647"/>
      <c r="DN37" s="647"/>
      <c r="DO37" s="647"/>
      <c r="DP37" s="647"/>
      <c r="DQ37" s="647"/>
      <c r="DR37" s="647"/>
      <c r="DS37" s="647"/>
      <c r="DT37" s="647"/>
      <c r="DU37" s="647"/>
      <c r="DV37" s="648"/>
      <c r="DW37" s="637">
        <v>20</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122635</v>
      </c>
      <c r="S38" s="635"/>
      <c r="T38" s="635"/>
      <c r="U38" s="635"/>
      <c r="V38" s="635"/>
      <c r="W38" s="635"/>
      <c r="X38" s="635"/>
      <c r="Y38" s="636"/>
      <c r="Z38" s="672">
        <v>7.7</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7749</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206</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155809</v>
      </c>
      <c r="CS38" s="635"/>
      <c r="CT38" s="635"/>
      <c r="CU38" s="635"/>
      <c r="CV38" s="635"/>
      <c r="CW38" s="635"/>
      <c r="CX38" s="635"/>
      <c r="CY38" s="636"/>
      <c r="CZ38" s="637">
        <v>10.1</v>
      </c>
      <c r="DA38" s="649"/>
      <c r="DB38" s="649"/>
      <c r="DC38" s="650"/>
      <c r="DD38" s="640">
        <v>141462</v>
      </c>
      <c r="DE38" s="635"/>
      <c r="DF38" s="635"/>
      <c r="DG38" s="635"/>
      <c r="DH38" s="635"/>
      <c r="DI38" s="635"/>
      <c r="DJ38" s="635"/>
      <c r="DK38" s="636"/>
      <c r="DL38" s="640">
        <v>106951</v>
      </c>
      <c r="DM38" s="635"/>
      <c r="DN38" s="635"/>
      <c r="DO38" s="635"/>
      <c r="DP38" s="635"/>
      <c r="DQ38" s="635"/>
      <c r="DR38" s="635"/>
      <c r="DS38" s="635"/>
      <c r="DT38" s="635"/>
      <c r="DU38" s="635"/>
      <c r="DV38" s="636"/>
      <c r="DW38" s="637">
        <v>10.9</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1567</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319</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18432</v>
      </c>
      <c r="CS39" s="647"/>
      <c r="CT39" s="647"/>
      <c r="CU39" s="647"/>
      <c r="CV39" s="647"/>
      <c r="CW39" s="647"/>
      <c r="CX39" s="647"/>
      <c r="CY39" s="648"/>
      <c r="CZ39" s="637">
        <v>1.2</v>
      </c>
      <c r="DA39" s="649"/>
      <c r="DB39" s="649"/>
      <c r="DC39" s="650"/>
      <c r="DD39" s="640">
        <v>8550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3860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70</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1598066</v>
      </c>
      <c r="S41" s="659"/>
      <c r="T41" s="659"/>
      <c r="U41" s="659"/>
      <c r="V41" s="659"/>
      <c r="W41" s="659"/>
      <c r="X41" s="659"/>
      <c r="Y41" s="662"/>
      <c r="Z41" s="663">
        <v>100</v>
      </c>
      <c r="AA41" s="663"/>
      <c r="AB41" s="663"/>
      <c r="AC41" s="663"/>
      <c r="AD41" s="664">
        <v>974646</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16213</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107686</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406</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176992</v>
      </c>
      <c r="CS42" s="647"/>
      <c r="CT42" s="647"/>
      <c r="CU42" s="647"/>
      <c r="CV42" s="647"/>
      <c r="CW42" s="647"/>
      <c r="CX42" s="647"/>
      <c r="CY42" s="648"/>
      <c r="CZ42" s="637">
        <v>11.5</v>
      </c>
      <c r="DA42" s="649"/>
      <c r="DB42" s="649"/>
      <c r="DC42" s="650"/>
      <c r="DD42" s="640">
        <v>29146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8522</v>
      </c>
      <c r="CS43" s="647"/>
      <c r="CT43" s="647"/>
      <c r="CU43" s="647"/>
      <c r="CV43" s="647"/>
      <c r="CW43" s="647"/>
      <c r="CX43" s="647"/>
      <c r="CY43" s="648"/>
      <c r="CZ43" s="637">
        <v>0.6</v>
      </c>
      <c r="DA43" s="649"/>
      <c r="DB43" s="649"/>
      <c r="DC43" s="650"/>
      <c r="DD43" s="640">
        <v>8484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175124</v>
      </c>
      <c r="CS44" s="635"/>
      <c r="CT44" s="635"/>
      <c r="CU44" s="635"/>
      <c r="CV44" s="635"/>
      <c r="CW44" s="635"/>
      <c r="CX44" s="635"/>
      <c r="CY44" s="636"/>
      <c r="CZ44" s="637">
        <v>11.4</v>
      </c>
      <c r="DA44" s="638"/>
      <c r="DB44" s="638"/>
      <c r="DC44" s="639"/>
      <c r="DD44" s="640">
        <v>27278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77205</v>
      </c>
      <c r="CS45" s="647"/>
      <c r="CT45" s="647"/>
      <c r="CU45" s="647"/>
      <c r="CV45" s="647"/>
      <c r="CW45" s="647"/>
      <c r="CX45" s="647"/>
      <c r="CY45" s="648"/>
      <c r="CZ45" s="637">
        <v>5</v>
      </c>
      <c r="DA45" s="649"/>
      <c r="DB45" s="649"/>
      <c r="DC45" s="650"/>
      <c r="DD45" s="640">
        <v>6050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97919</v>
      </c>
      <c r="CS46" s="635"/>
      <c r="CT46" s="635"/>
      <c r="CU46" s="635"/>
      <c r="CV46" s="635"/>
      <c r="CW46" s="635"/>
      <c r="CX46" s="635"/>
      <c r="CY46" s="636"/>
      <c r="CZ46" s="637">
        <v>6.4</v>
      </c>
      <c r="DA46" s="638"/>
      <c r="DB46" s="638"/>
      <c r="DC46" s="639"/>
      <c r="DD46" s="640">
        <v>21228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1868</v>
      </c>
      <c r="CS47" s="647"/>
      <c r="CT47" s="647"/>
      <c r="CU47" s="647"/>
      <c r="CV47" s="647"/>
      <c r="CW47" s="647"/>
      <c r="CX47" s="647"/>
      <c r="CY47" s="648"/>
      <c r="CZ47" s="637">
        <v>0.1</v>
      </c>
      <c r="DA47" s="649"/>
      <c r="DB47" s="649"/>
      <c r="DC47" s="650"/>
      <c r="DD47" s="640">
        <v>1868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1541594</v>
      </c>
      <c r="CS49" s="619"/>
      <c r="CT49" s="619"/>
      <c r="CU49" s="619"/>
      <c r="CV49" s="619"/>
      <c r="CW49" s="619"/>
      <c r="CX49" s="619"/>
      <c r="CY49" s="620"/>
      <c r="CZ49" s="621">
        <v>100</v>
      </c>
      <c r="DA49" s="622"/>
      <c r="DB49" s="622"/>
      <c r="DC49" s="623"/>
      <c r="DD49" s="624">
        <v>1179334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7ZePIZueF23dnOvZDskYbQ2sLFJyT87TwxHXY54l3ZQr8gi054vrhQPVedH1kSz5ecMj2jgoCXtXjQlfMUnZw==" saltValue="OPvUW6zJy+/kg+OVqkUp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373</v>
      </c>
      <c r="C7" s="1061"/>
      <c r="D7" s="1061"/>
      <c r="E7" s="1061"/>
      <c r="F7" s="1061"/>
      <c r="G7" s="1061"/>
      <c r="H7" s="1061"/>
      <c r="I7" s="1061"/>
      <c r="J7" s="1061"/>
      <c r="K7" s="1061"/>
      <c r="L7" s="1061"/>
      <c r="M7" s="1061"/>
      <c r="N7" s="1061"/>
      <c r="O7" s="1061"/>
      <c r="P7" s="1062"/>
      <c r="Q7" s="1115">
        <v>1601</v>
      </c>
      <c r="R7" s="1116"/>
      <c r="S7" s="1116"/>
      <c r="T7" s="1116"/>
      <c r="U7" s="1116"/>
      <c r="V7" s="1116">
        <v>1544</v>
      </c>
      <c r="W7" s="1116"/>
      <c r="X7" s="1116"/>
      <c r="Y7" s="1116"/>
      <c r="Z7" s="1116"/>
      <c r="AA7" s="1116">
        <v>56</v>
      </c>
      <c r="AB7" s="1116"/>
      <c r="AC7" s="1116"/>
      <c r="AD7" s="1116"/>
      <c r="AE7" s="1117"/>
      <c r="AF7" s="1118">
        <v>13</v>
      </c>
      <c r="AG7" s="1119"/>
      <c r="AH7" s="1119"/>
      <c r="AI7" s="1119"/>
      <c r="AJ7" s="1120"/>
      <c r="AK7" s="1121" t="s">
        <v>563</v>
      </c>
      <c r="AL7" s="1122"/>
      <c r="AM7" s="1122"/>
      <c r="AN7" s="1122"/>
      <c r="AO7" s="1122"/>
      <c r="AP7" s="1122">
        <v>1478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555</v>
      </c>
      <c r="BT7" s="1113"/>
      <c r="BU7" s="1113"/>
      <c r="BV7" s="1113"/>
      <c r="BW7" s="1113"/>
      <c r="BX7" s="1113"/>
      <c r="BY7" s="1113"/>
      <c r="BZ7" s="1113"/>
      <c r="CA7" s="1113"/>
      <c r="CB7" s="1113"/>
      <c r="CC7" s="1113"/>
      <c r="CD7" s="1113"/>
      <c r="CE7" s="1113"/>
      <c r="CF7" s="1113"/>
      <c r="CG7" s="1125"/>
      <c r="CH7" s="1109" t="s">
        <v>562</v>
      </c>
      <c r="CI7" s="1110"/>
      <c r="CJ7" s="1110"/>
      <c r="CK7" s="1110"/>
      <c r="CL7" s="1111"/>
      <c r="CM7" s="1109" t="s">
        <v>562</v>
      </c>
      <c r="CN7" s="1110"/>
      <c r="CO7" s="1110"/>
      <c r="CP7" s="1110"/>
      <c r="CQ7" s="1111"/>
      <c r="CR7" s="1109">
        <v>1</v>
      </c>
      <c r="CS7" s="1110"/>
      <c r="CT7" s="1110"/>
      <c r="CU7" s="1110"/>
      <c r="CV7" s="1111"/>
      <c r="CW7" s="1109" t="s">
        <v>562</v>
      </c>
      <c r="CX7" s="1110"/>
      <c r="CY7" s="1110"/>
      <c r="CZ7" s="1110"/>
      <c r="DA7" s="1111"/>
      <c r="DB7" s="1109" t="s">
        <v>562</v>
      </c>
      <c r="DC7" s="1110"/>
      <c r="DD7" s="1110"/>
      <c r="DE7" s="1110"/>
      <c r="DF7" s="1111"/>
      <c r="DG7" s="1109" t="s">
        <v>562</v>
      </c>
      <c r="DH7" s="1110"/>
      <c r="DI7" s="1110"/>
      <c r="DJ7" s="1110"/>
      <c r="DK7" s="1111"/>
      <c r="DL7" s="1109" t="s">
        <v>562</v>
      </c>
      <c r="DM7" s="1110"/>
      <c r="DN7" s="1110"/>
      <c r="DO7" s="1110"/>
      <c r="DP7" s="1111"/>
      <c r="DQ7" s="1109" t="s">
        <v>562</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375</v>
      </c>
      <c r="B23" s="950" t="s">
        <v>376</v>
      </c>
      <c r="C23" s="951"/>
      <c r="D23" s="951"/>
      <c r="E23" s="951"/>
      <c r="F23" s="951"/>
      <c r="G23" s="951"/>
      <c r="H23" s="951"/>
      <c r="I23" s="951"/>
      <c r="J23" s="951"/>
      <c r="K23" s="951"/>
      <c r="L23" s="951"/>
      <c r="M23" s="951"/>
      <c r="N23" s="951"/>
      <c r="O23" s="951"/>
      <c r="P23" s="961"/>
      <c r="Q23" s="1080">
        <v>1598</v>
      </c>
      <c r="R23" s="1074"/>
      <c r="S23" s="1074"/>
      <c r="T23" s="1074"/>
      <c r="U23" s="1074"/>
      <c r="V23" s="1074">
        <v>1542</v>
      </c>
      <c r="W23" s="1074"/>
      <c r="X23" s="1074"/>
      <c r="Y23" s="1074"/>
      <c r="Z23" s="1074"/>
      <c r="AA23" s="1074">
        <v>56</v>
      </c>
      <c r="AB23" s="1074"/>
      <c r="AC23" s="1074"/>
      <c r="AD23" s="1074"/>
      <c r="AE23" s="1081"/>
      <c r="AF23" s="1082">
        <v>13</v>
      </c>
      <c r="AG23" s="1074"/>
      <c r="AH23" s="1074"/>
      <c r="AI23" s="1074"/>
      <c r="AJ23" s="1083"/>
      <c r="AK23" s="1084"/>
      <c r="AL23" s="1085"/>
      <c r="AM23" s="1085"/>
      <c r="AN23" s="1085"/>
      <c r="AO23" s="1085"/>
      <c r="AP23" s="1074">
        <v>1478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387</v>
      </c>
      <c r="C28" s="1061"/>
      <c r="D28" s="1061"/>
      <c r="E28" s="1061"/>
      <c r="F28" s="1061"/>
      <c r="G28" s="1061"/>
      <c r="H28" s="1061"/>
      <c r="I28" s="1061"/>
      <c r="J28" s="1061"/>
      <c r="K28" s="1061"/>
      <c r="L28" s="1061"/>
      <c r="M28" s="1061"/>
      <c r="N28" s="1061"/>
      <c r="O28" s="1061"/>
      <c r="P28" s="1062"/>
      <c r="Q28" s="1063">
        <v>237</v>
      </c>
      <c r="R28" s="1064"/>
      <c r="S28" s="1064"/>
      <c r="T28" s="1064"/>
      <c r="U28" s="1064"/>
      <c r="V28" s="1064">
        <v>196</v>
      </c>
      <c r="W28" s="1064"/>
      <c r="X28" s="1064"/>
      <c r="Y28" s="1064"/>
      <c r="Z28" s="1064"/>
      <c r="AA28" s="1064">
        <v>40</v>
      </c>
      <c r="AB28" s="1064"/>
      <c r="AC28" s="1064"/>
      <c r="AD28" s="1064"/>
      <c r="AE28" s="1065"/>
      <c r="AF28" s="1066">
        <v>40</v>
      </c>
      <c r="AG28" s="1064"/>
      <c r="AH28" s="1064"/>
      <c r="AI28" s="1064"/>
      <c r="AJ28" s="1067"/>
      <c r="AK28" s="1055">
        <v>10</v>
      </c>
      <c r="AL28" s="1056"/>
      <c r="AM28" s="1056"/>
      <c r="AN28" s="1056"/>
      <c r="AO28" s="1056"/>
      <c r="AP28" s="1056" t="s">
        <v>542</v>
      </c>
      <c r="AQ28" s="1056"/>
      <c r="AR28" s="1056"/>
      <c r="AS28" s="1056"/>
      <c r="AT28" s="1056"/>
      <c r="AU28" s="1056" t="s">
        <v>542</v>
      </c>
      <c r="AV28" s="1056"/>
      <c r="AW28" s="1056"/>
      <c r="AX28" s="1056"/>
      <c r="AY28" s="1056"/>
      <c r="AZ28" s="1057" t="s">
        <v>542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388</v>
      </c>
      <c r="C29" s="1044"/>
      <c r="D29" s="1044"/>
      <c r="E29" s="1044"/>
      <c r="F29" s="1044"/>
      <c r="G29" s="1044"/>
      <c r="H29" s="1044"/>
      <c r="I29" s="1044"/>
      <c r="J29" s="1044"/>
      <c r="K29" s="1044"/>
      <c r="L29" s="1044"/>
      <c r="M29" s="1044"/>
      <c r="N29" s="1044"/>
      <c r="O29" s="1044"/>
      <c r="P29" s="1045"/>
      <c r="Q29" s="1051">
        <v>323</v>
      </c>
      <c r="R29" s="1052"/>
      <c r="S29" s="1052"/>
      <c r="T29" s="1052"/>
      <c r="U29" s="1052"/>
      <c r="V29" s="1052">
        <v>288</v>
      </c>
      <c r="W29" s="1052"/>
      <c r="X29" s="1052"/>
      <c r="Y29" s="1052"/>
      <c r="Z29" s="1052"/>
      <c r="AA29" s="1052">
        <v>34</v>
      </c>
      <c r="AB29" s="1052"/>
      <c r="AC29" s="1052"/>
      <c r="AD29" s="1052"/>
      <c r="AE29" s="1053"/>
      <c r="AF29" s="1048">
        <v>34</v>
      </c>
      <c r="AG29" s="1049"/>
      <c r="AH29" s="1049"/>
      <c r="AI29" s="1049"/>
      <c r="AJ29" s="1050"/>
      <c r="AK29" s="993">
        <v>46</v>
      </c>
      <c r="AL29" s="984"/>
      <c r="AM29" s="984"/>
      <c r="AN29" s="984"/>
      <c r="AO29" s="984"/>
      <c r="AP29" s="984" t="s">
        <v>542</v>
      </c>
      <c r="AQ29" s="984"/>
      <c r="AR29" s="984"/>
      <c r="AS29" s="984"/>
      <c r="AT29" s="984"/>
      <c r="AU29" s="984" t="s">
        <v>542</v>
      </c>
      <c r="AV29" s="984"/>
      <c r="AW29" s="984"/>
      <c r="AX29" s="984"/>
      <c r="AY29" s="984"/>
      <c r="AZ29" s="1054" t="s">
        <v>542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389</v>
      </c>
      <c r="C30" s="1044"/>
      <c r="D30" s="1044"/>
      <c r="E30" s="1044"/>
      <c r="F30" s="1044"/>
      <c r="G30" s="1044"/>
      <c r="H30" s="1044"/>
      <c r="I30" s="1044"/>
      <c r="J30" s="1044"/>
      <c r="K30" s="1044"/>
      <c r="L30" s="1044"/>
      <c r="M30" s="1044"/>
      <c r="N30" s="1044"/>
      <c r="O30" s="1044"/>
      <c r="P30" s="1045"/>
      <c r="Q30" s="1051">
        <v>72</v>
      </c>
      <c r="R30" s="1052"/>
      <c r="S30" s="1052"/>
      <c r="T30" s="1052"/>
      <c r="U30" s="1052"/>
      <c r="V30" s="1052">
        <v>71</v>
      </c>
      <c r="W30" s="1052"/>
      <c r="X30" s="1052"/>
      <c r="Y30" s="1052"/>
      <c r="Z30" s="1052"/>
      <c r="AA30" s="1052" t="s">
        <v>562</v>
      </c>
      <c r="AB30" s="1052"/>
      <c r="AC30" s="1052"/>
      <c r="AD30" s="1052"/>
      <c r="AE30" s="1053"/>
      <c r="AF30" s="1048" t="s">
        <v>562</v>
      </c>
      <c r="AG30" s="1049"/>
      <c r="AH30" s="1049"/>
      <c r="AI30" s="1049"/>
      <c r="AJ30" s="1050"/>
      <c r="AK30" s="993">
        <v>42</v>
      </c>
      <c r="AL30" s="984"/>
      <c r="AM30" s="984"/>
      <c r="AN30" s="984"/>
      <c r="AO30" s="984"/>
      <c r="AP30" s="984" t="s">
        <v>542</v>
      </c>
      <c r="AQ30" s="984"/>
      <c r="AR30" s="984"/>
      <c r="AS30" s="984"/>
      <c r="AT30" s="984"/>
      <c r="AU30" s="984" t="s">
        <v>542</v>
      </c>
      <c r="AV30" s="984"/>
      <c r="AW30" s="984"/>
      <c r="AX30" s="984"/>
      <c r="AY30" s="984"/>
      <c r="AZ30" s="1054" t="s">
        <v>542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390</v>
      </c>
      <c r="C31" s="1044"/>
      <c r="D31" s="1044"/>
      <c r="E31" s="1044"/>
      <c r="F31" s="1044"/>
      <c r="G31" s="1044"/>
      <c r="H31" s="1044"/>
      <c r="I31" s="1044"/>
      <c r="J31" s="1044"/>
      <c r="K31" s="1044"/>
      <c r="L31" s="1044"/>
      <c r="M31" s="1044"/>
      <c r="N31" s="1044"/>
      <c r="O31" s="1044"/>
      <c r="P31" s="1045"/>
      <c r="Q31" s="1051">
        <v>85</v>
      </c>
      <c r="R31" s="1052"/>
      <c r="S31" s="1052"/>
      <c r="T31" s="1052"/>
      <c r="U31" s="1052"/>
      <c r="V31" s="1052">
        <v>56</v>
      </c>
      <c r="W31" s="1052"/>
      <c r="X31" s="1052"/>
      <c r="Y31" s="1052"/>
      <c r="Z31" s="1052"/>
      <c r="AA31" s="1052">
        <v>29</v>
      </c>
      <c r="AB31" s="1052"/>
      <c r="AC31" s="1052"/>
      <c r="AD31" s="1052"/>
      <c r="AE31" s="1053"/>
      <c r="AF31" s="1048">
        <v>29</v>
      </c>
      <c r="AG31" s="1049"/>
      <c r="AH31" s="1049"/>
      <c r="AI31" s="1049"/>
      <c r="AJ31" s="1050"/>
      <c r="AK31" s="993">
        <v>35</v>
      </c>
      <c r="AL31" s="984"/>
      <c r="AM31" s="984"/>
      <c r="AN31" s="984"/>
      <c r="AO31" s="984"/>
      <c r="AP31" s="984">
        <v>78</v>
      </c>
      <c r="AQ31" s="984"/>
      <c r="AR31" s="984"/>
      <c r="AS31" s="984"/>
      <c r="AT31" s="984"/>
      <c r="AU31" s="984">
        <v>81</v>
      </c>
      <c r="AV31" s="984"/>
      <c r="AW31" s="984"/>
      <c r="AX31" s="984"/>
      <c r="AY31" s="984"/>
      <c r="AZ31" s="1054" t="s">
        <v>542</v>
      </c>
      <c r="BA31" s="1054"/>
      <c r="BB31" s="1054"/>
      <c r="BC31" s="1054"/>
      <c r="BD31" s="1054"/>
      <c r="BE31" s="985" t="s">
        <v>391</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375</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104</v>
      </c>
      <c r="AG63" s="972"/>
      <c r="AH63" s="972"/>
      <c r="AI63" s="972"/>
      <c r="AJ63" s="1035"/>
      <c r="AK63" s="1036"/>
      <c r="AL63" s="976"/>
      <c r="AM63" s="976"/>
      <c r="AN63" s="976"/>
      <c r="AO63" s="976"/>
      <c r="AP63" s="972">
        <v>78</v>
      </c>
      <c r="AQ63" s="972"/>
      <c r="AR63" s="972"/>
      <c r="AS63" s="972"/>
      <c r="AT63" s="972"/>
      <c r="AU63" s="972">
        <v>81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395</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396</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543</v>
      </c>
      <c r="C68" s="999"/>
      <c r="D68" s="999"/>
      <c r="E68" s="999"/>
      <c r="F68" s="999"/>
      <c r="G68" s="999"/>
      <c r="H68" s="999"/>
      <c r="I68" s="999"/>
      <c r="J68" s="999"/>
      <c r="K68" s="999"/>
      <c r="L68" s="999"/>
      <c r="M68" s="999"/>
      <c r="N68" s="999"/>
      <c r="O68" s="999"/>
      <c r="P68" s="1000"/>
      <c r="Q68" s="1001">
        <v>8739</v>
      </c>
      <c r="R68" s="995"/>
      <c r="S68" s="995"/>
      <c r="T68" s="995"/>
      <c r="U68" s="995"/>
      <c r="V68" s="995">
        <v>8996</v>
      </c>
      <c r="W68" s="995"/>
      <c r="X68" s="995"/>
      <c r="Y68" s="995"/>
      <c r="Z68" s="995"/>
      <c r="AA68" s="995">
        <v>-257</v>
      </c>
      <c r="AB68" s="995"/>
      <c r="AC68" s="995"/>
      <c r="AD68" s="995"/>
      <c r="AE68" s="995"/>
      <c r="AF68" s="995">
        <v>2019</v>
      </c>
      <c r="AG68" s="995"/>
      <c r="AH68" s="995"/>
      <c r="AI68" s="995"/>
      <c r="AJ68" s="995"/>
      <c r="AK68" s="995" t="s">
        <v>542</v>
      </c>
      <c r="AL68" s="995"/>
      <c r="AM68" s="995"/>
      <c r="AN68" s="995"/>
      <c r="AO68" s="995"/>
      <c r="AP68" s="995">
        <v>3101</v>
      </c>
      <c r="AQ68" s="995"/>
      <c r="AR68" s="995"/>
      <c r="AS68" s="995"/>
      <c r="AT68" s="995"/>
      <c r="AU68" s="995">
        <v>18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544</v>
      </c>
      <c r="C69" s="988"/>
      <c r="D69" s="988"/>
      <c r="E69" s="988"/>
      <c r="F69" s="988"/>
      <c r="G69" s="988"/>
      <c r="H69" s="988"/>
      <c r="I69" s="988"/>
      <c r="J69" s="988"/>
      <c r="K69" s="988"/>
      <c r="L69" s="988"/>
      <c r="M69" s="988"/>
      <c r="N69" s="988"/>
      <c r="O69" s="988"/>
      <c r="P69" s="989"/>
      <c r="Q69" s="990">
        <v>449</v>
      </c>
      <c r="R69" s="984"/>
      <c r="S69" s="984"/>
      <c r="T69" s="984"/>
      <c r="U69" s="984"/>
      <c r="V69" s="984">
        <v>451</v>
      </c>
      <c r="W69" s="984"/>
      <c r="X69" s="984"/>
      <c r="Y69" s="984"/>
      <c r="Z69" s="984"/>
      <c r="AA69" s="984">
        <v>-2</v>
      </c>
      <c r="AB69" s="984"/>
      <c r="AC69" s="984"/>
      <c r="AD69" s="984"/>
      <c r="AE69" s="984"/>
      <c r="AF69" s="984">
        <v>152</v>
      </c>
      <c r="AG69" s="984"/>
      <c r="AH69" s="984"/>
      <c r="AI69" s="984"/>
      <c r="AJ69" s="984"/>
      <c r="AK69" s="984" t="s">
        <v>542</v>
      </c>
      <c r="AL69" s="984"/>
      <c r="AM69" s="984"/>
      <c r="AN69" s="984"/>
      <c r="AO69" s="984"/>
      <c r="AP69" s="984">
        <v>575</v>
      </c>
      <c r="AQ69" s="984"/>
      <c r="AR69" s="984"/>
      <c r="AS69" s="984"/>
      <c r="AT69" s="984"/>
      <c r="AU69" s="984">
        <v>15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545</v>
      </c>
      <c r="C70" s="988"/>
      <c r="D70" s="988"/>
      <c r="E70" s="988"/>
      <c r="F70" s="988"/>
      <c r="G70" s="988"/>
      <c r="H70" s="988"/>
      <c r="I70" s="988"/>
      <c r="J70" s="988"/>
      <c r="K70" s="988"/>
      <c r="L70" s="988"/>
      <c r="M70" s="988"/>
      <c r="N70" s="988"/>
      <c r="O70" s="988"/>
      <c r="P70" s="989"/>
      <c r="Q70" s="990">
        <v>3963</v>
      </c>
      <c r="R70" s="984"/>
      <c r="S70" s="984"/>
      <c r="T70" s="984"/>
      <c r="U70" s="984"/>
      <c r="V70" s="984">
        <v>3588</v>
      </c>
      <c r="W70" s="984"/>
      <c r="X70" s="984"/>
      <c r="Y70" s="984"/>
      <c r="Z70" s="984"/>
      <c r="AA70" s="984">
        <v>375</v>
      </c>
      <c r="AB70" s="984"/>
      <c r="AC70" s="984"/>
      <c r="AD70" s="984"/>
      <c r="AE70" s="984"/>
      <c r="AF70" s="984">
        <v>375</v>
      </c>
      <c r="AG70" s="984"/>
      <c r="AH70" s="984"/>
      <c r="AI70" s="984"/>
      <c r="AJ70" s="984"/>
      <c r="AK70" s="984">
        <v>22</v>
      </c>
      <c r="AL70" s="984"/>
      <c r="AM70" s="984"/>
      <c r="AN70" s="984"/>
      <c r="AO70" s="984"/>
      <c r="AP70" s="984" t="s">
        <v>542</v>
      </c>
      <c r="AQ70" s="984"/>
      <c r="AR70" s="984"/>
      <c r="AS70" s="984"/>
      <c r="AT70" s="984"/>
      <c r="AU70" s="984" t="s">
        <v>542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546</v>
      </c>
      <c r="C71" s="988"/>
      <c r="D71" s="988"/>
      <c r="E71" s="988"/>
      <c r="F71" s="988"/>
      <c r="G71" s="988"/>
      <c r="H71" s="988"/>
      <c r="I71" s="988"/>
      <c r="J71" s="988"/>
      <c r="K71" s="988"/>
      <c r="L71" s="988"/>
      <c r="M71" s="988"/>
      <c r="N71" s="988"/>
      <c r="O71" s="988"/>
      <c r="P71" s="989"/>
      <c r="Q71" s="990">
        <v>3</v>
      </c>
      <c r="R71" s="984"/>
      <c r="S71" s="984"/>
      <c r="T71" s="984"/>
      <c r="U71" s="984"/>
      <c r="V71" s="984">
        <v>1</v>
      </c>
      <c r="W71" s="984"/>
      <c r="X71" s="984"/>
      <c r="Y71" s="984"/>
      <c r="Z71" s="984"/>
      <c r="AA71" s="984">
        <v>2</v>
      </c>
      <c r="AB71" s="984"/>
      <c r="AC71" s="984"/>
      <c r="AD71" s="984"/>
      <c r="AE71" s="984"/>
      <c r="AF71" s="984">
        <v>2</v>
      </c>
      <c r="AG71" s="984"/>
      <c r="AH71" s="984"/>
      <c r="AI71" s="984"/>
      <c r="AJ71" s="984"/>
      <c r="AK71" s="984" t="s">
        <v>542</v>
      </c>
      <c r="AL71" s="984"/>
      <c r="AM71" s="984"/>
      <c r="AN71" s="984"/>
      <c r="AO71" s="984"/>
      <c r="AP71" s="984" t="s">
        <v>542</v>
      </c>
      <c r="AQ71" s="984"/>
      <c r="AR71" s="984"/>
      <c r="AS71" s="984"/>
      <c r="AT71" s="984"/>
      <c r="AU71" s="984" t="s">
        <v>542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547</v>
      </c>
      <c r="C72" s="988"/>
      <c r="D72" s="988"/>
      <c r="E72" s="988"/>
      <c r="F72" s="988"/>
      <c r="G72" s="988"/>
      <c r="H72" s="988"/>
      <c r="I72" s="988"/>
      <c r="J72" s="988"/>
      <c r="K72" s="988"/>
      <c r="L72" s="988"/>
      <c r="M72" s="988"/>
      <c r="N72" s="988"/>
      <c r="O72" s="988"/>
      <c r="P72" s="989"/>
      <c r="Q72" s="990">
        <v>3258</v>
      </c>
      <c r="R72" s="984"/>
      <c r="S72" s="984"/>
      <c r="T72" s="984"/>
      <c r="U72" s="984"/>
      <c r="V72" s="984">
        <v>3202</v>
      </c>
      <c r="W72" s="984"/>
      <c r="X72" s="984"/>
      <c r="Y72" s="984"/>
      <c r="Z72" s="984"/>
      <c r="AA72" s="984">
        <v>56</v>
      </c>
      <c r="AB72" s="984"/>
      <c r="AC72" s="984"/>
      <c r="AD72" s="984"/>
      <c r="AE72" s="984"/>
      <c r="AF72" s="984">
        <v>49</v>
      </c>
      <c r="AG72" s="984"/>
      <c r="AH72" s="984"/>
      <c r="AI72" s="984"/>
      <c r="AJ72" s="984"/>
      <c r="AK72" s="984">
        <v>34</v>
      </c>
      <c r="AL72" s="984"/>
      <c r="AM72" s="984"/>
      <c r="AN72" s="984"/>
      <c r="AO72" s="984"/>
      <c r="AP72" s="984">
        <v>2217</v>
      </c>
      <c r="AQ72" s="984"/>
      <c r="AR72" s="984"/>
      <c r="AS72" s="984"/>
      <c r="AT72" s="984"/>
      <c r="AU72" s="984">
        <v>-18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556</v>
      </c>
      <c r="C73" s="988"/>
      <c r="D73" s="988"/>
      <c r="E73" s="988"/>
      <c r="F73" s="988"/>
      <c r="G73" s="988"/>
      <c r="H73" s="988"/>
      <c r="I73" s="988"/>
      <c r="J73" s="988"/>
      <c r="K73" s="988"/>
      <c r="L73" s="988"/>
      <c r="M73" s="988"/>
      <c r="N73" s="988"/>
      <c r="O73" s="988"/>
      <c r="P73" s="989"/>
      <c r="Q73" s="990">
        <v>294</v>
      </c>
      <c r="R73" s="984"/>
      <c r="S73" s="984"/>
      <c r="T73" s="984"/>
      <c r="U73" s="984"/>
      <c r="V73" s="984">
        <v>279</v>
      </c>
      <c r="W73" s="984"/>
      <c r="X73" s="984"/>
      <c r="Y73" s="984"/>
      <c r="Z73" s="984"/>
      <c r="AA73" s="984">
        <v>14</v>
      </c>
      <c r="AB73" s="984"/>
      <c r="AC73" s="984"/>
      <c r="AD73" s="984"/>
      <c r="AE73" s="984"/>
      <c r="AF73" s="984">
        <v>14</v>
      </c>
      <c r="AG73" s="984"/>
      <c r="AH73" s="984"/>
      <c r="AI73" s="984"/>
      <c r="AJ73" s="984"/>
      <c r="AK73" s="984" t="s">
        <v>542</v>
      </c>
      <c r="AL73" s="984"/>
      <c r="AM73" s="984"/>
      <c r="AN73" s="984"/>
      <c r="AO73" s="984"/>
      <c r="AP73" s="984" t="s">
        <v>542</v>
      </c>
      <c r="AQ73" s="984"/>
      <c r="AR73" s="984"/>
      <c r="AS73" s="984"/>
      <c r="AT73" s="984"/>
      <c r="AU73" s="984" t="s">
        <v>542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548</v>
      </c>
      <c r="C74" s="988"/>
      <c r="D74" s="988"/>
      <c r="E74" s="988"/>
      <c r="F74" s="988"/>
      <c r="G74" s="988"/>
      <c r="H74" s="988"/>
      <c r="I74" s="988"/>
      <c r="J74" s="988"/>
      <c r="K74" s="988"/>
      <c r="L74" s="988"/>
      <c r="M74" s="988"/>
      <c r="N74" s="988"/>
      <c r="O74" s="988"/>
      <c r="P74" s="989"/>
      <c r="Q74" s="990">
        <v>93</v>
      </c>
      <c r="R74" s="984"/>
      <c r="S74" s="984"/>
      <c r="T74" s="984"/>
      <c r="U74" s="984"/>
      <c r="V74" s="984">
        <v>91</v>
      </c>
      <c r="W74" s="984"/>
      <c r="X74" s="984"/>
      <c r="Y74" s="984"/>
      <c r="Z74" s="984"/>
      <c r="AA74" s="984">
        <v>2</v>
      </c>
      <c r="AB74" s="984"/>
      <c r="AC74" s="984"/>
      <c r="AD74" s="984"/>
      <c r="AE74" s="984"/>
      <c r="AF74" s="984">
        <v>2</v>
      </c>
      <c r="AG74" s="984"/>
      <c r="AH74" s="984"/>
      <c r="AI74" s="984"/>
      <c r="AJ74" s="984"/>
      <c r="AK74" s="984" t="s">
        <v>542</v>
      </c>
      <c r="AL74" s="984"/>
      <c r="AM74" s="984"/>
      <c r="AN74" s="984"/>
      <c r="AO74" s="984"/>
      <c r="AP74" s="984" t="s">
        <v>542</v>
      </c>
      <c r="AQ74" s="984"/>
      <c r="AR74" s="984"/>
      <c r="AS74" s="984"/>
      <c r="AT74" s="984"/>
      <c r="AU74" s="984" t="s">
        <v>542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549</v>
      </c>
      <c r="C75" s="988"/>
      <c r="D75" s="988"/>
      <c r="E75" s="988"/>
      <c r="F75" s="988"/>
      <c r="G75" s="988"/>
      <c r="H75" s="988"/>
      <c r="I75" s="988"/>
      <c r="J75" s="988"/>
      <c r="K75" s="988"/>
      <c r="L75" s="988"/>
      <c r="M75" s="988"/>
      <c r="N75" s="988"/>
      <c r="O75" s="988"/>
      <c r="P75" s="989"/>
      <c r="Q75" s="991">
        <v>52</v>
      </c>
      <c r="R75" s="992"/>
      <c r="S75" s="992"/>
      <c r="T75" s="992"/>
      <c r="U75" s="993"/>
      <c r="V75" s="994">
        <v>50</v>
      </c>
      <c r="W75" s="992"/>
      <c r="X75" s="992"/>
      <c r="Y75" s="992"/>
      <c r="Z75" s="993"/>
      <c r="AA75" s="994">
        <v>2</v>
      </c>
      <c r="AB75" s="992"/>
      <c r="AC75" s="992"/>
      <c r="AD75" s="992"/>
      <c r="AE75" s="993"/>
      <c r="AF75" s="994">
        <v>2</v>
      </c>
      <c r="AG75" s="992"/>
      <c r="AH75" s="992"/>
      <c r="AI75" s="992"/>
      <c r="AJ75" s="993"/>
      <c r="AK75" s="994">
        <v>46</v>
      </c>
      <c r="AL75" s="992"/>
      <c r="AM75" s="992"/>
      <c r="AN75" s="992"/>
      <c r="AO75" s="993"/>
      <c r="AP75" s="994" t="s">
        <v>542</v>
      </c>
      <c r="AQ75" s="992"/>
      <c r="AR75" s="992"/>
      <c r="AS75" s="992"/>
      <c r="AT75" s="993"/>
      <c r="AU75" s="994" t="s">
        <v>542</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550</v>
      </c>
      <c r="C76" s="988"/>
      <c r="D76" s="988"/>
      <c r="E76" s="988"/>
      <c r="F76" s="988"/>
      <c r="G76" s="988"/>
      <c r="H76" s="988"/>
      <c r="I76" s="988"/>
      <c r="J76" s="988"/>
      <c r="K76" s="988"/>
      <c r="L76" s="988"/>
      <c r="M76" s="988"/>
      <c r="N76" s="988"/>
      <c r="O76" s="988"/>
      <c r="P76" s="989"/>
      <c r="Q76" s="991">
        <v>780</v>
      </c>
      <c r="R76" s="992"/>
      <c r="S76" s="992"/>
      <c r="T76" s="992"/>
      <c r="U76" s="993"/>
      <c r="V76" s="994">
        <v>124</v>
      </c>
      <c r="W76" s="992"/>
      <c r="X76" s="992"/>
      <c r="Y76" s="992"/>
      <c r="Z76" s="993"/>
      <c r="AA76" s="994">
        <v>656</v>
      </c>
      <c r="AB76" s="992"/>
      <c r="AC76" s="992"/>
      <c r="AD76" s="992"/>
      <c r="AE76" s="993"/>
      <c r="AF76" s="994">
        <v>656</v>
      </c>
      <c r="AG76" s="992"/>
      <c r="AH76" s="992"/>
      <c r="AI76" s="992"/>
      <c r="AJ76" s="993"/>
      <c r="AK76" s="994">
        <v>45</v>
      </c>
      <c r="AL76" s="992"/>
      <c r="AM76" s="992"/>
      <c r="AN76" s="992"/>
      <c r="AO76" s="993"/>
      <c r="AP76" s="994" t="s">
        <v>542</v>
      </c>
      <c r="AQ76" s="992"/>
      <c r="AR76" s="992"/>
      <c r="AS76" s="992"/>
      <c r="AT76" s="993"/>
      <c r="AU76" s="994" t="s">
        <v>542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551</v>
      </c>
      <c r="C77" s="988"/>
      <c r="D77" s="988"/>
      <c r="E77" s="988"/>
      <c r="F77" s="988"/>
      <c r="G77" s="988"/>
      <c r="H77" s="988"/>
      <c r="I77" s="988"/>
      <c r="J77" s="988"/>
      <c r="K77" s="988"/>
      <c r="L77" s="988"/>
      <c r="M77" s="988"/>
      <c r="N77" s="988"/>
      <c r="O77" s="988"/>
      <c r="P77" s="989"/>
      <c r="Q77" s="991">
        <v>1111</v>
      </c>
      <c r="R77" s="992"/>
      <c r="S77" s="992"/>
      <c r="T77" s="992"/>
      <c r="U77" s="993"/>
      <c r="V77" s="994">
        <v>1018</v>
      </c>
      <c r="W77" s="992"/>
      <c r="X77" s="992"/>
      <c r="Y77" s="992"/>
      <c r="Z77" s="993"/>
      <c r="AA77" s="994">
        <v>93</v>
      </c>
      <c r="AB77" s="992"/>
      <c r="AC77" s="992"/>
      <c r="AD77" s="992"/>
      <c r="AE77" s="993"/>
      <c r="AF77" s="994">
        <v>93</v>
      </c>
      <c r="AG77" s="992"/>
      <c r="AH77" s="992"/>
      <c r="AI77" s="992"/>
      <c r="AJ77" s="993"/>
      <c r="AK77" s="994">
        <v>34</v>
      </c>
      <c r="AL77" s="992"/>
      <c r="AM77" s="992"/>
      <c r="AN77" s="992"/>
      <c r="AO77" s="993"/>
      <c r="AP77" s="994" t="s">
        <v>542</v>
      </c>
      <c r="AQ77" s="992"/>
      <c r="AR77" s="992"/>
      <c r="AS77" s="992"/>
      <c r="AT77" s="993"/>
      <c r="AU77" s="994" t="s">
        <v>542</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552</v>
      </c>
      <c r="C78" s="988"/>
      <c r="D78" s="988"/>
      <c r="E78" s="988"/>
      <c r="F78" s="988"/>
      <c r="G78" s="988"/>
      <c r="H78" s="988"/>
      <c r="I78" s="988"/>
      <c r="J78" s="988"/>
      <c r="K78" s="988"/>
      <c r="L78" s="988"/>
      <c r="M78" s="988"/>
      <c r="N78" s="988"/>
      <c r="O78" s="988"/>
      <c r="P78" s="989"/>
      <c r="Q78" s="990">
        <v>416492</v>
      </c>
      <c r="R78" s="984"/>
      <c r="S78" s="984"/>
      <c r="T78" s="984"/>
      <c r="U78" s="984"/>
      <c r="V78" s="984">
        <v>405939</v>
      </c>
      <c r="W78" s="984"/>
      <c r="X78" s="984"/>
      <c r="Y78" s="984"/>
      <c r="Z78" s="984"/>
      <c r="AA78" s="984">
        <v>10552</v>
      </c>
      <c r="AB78" s="984"/>
      <c r="AC78" s="984"/>
      <c r="AD78" s="984"/>
      <c r="AE78" s="984"/>
      <c r="AF78" s="984">
        <v>10552</v>
      </c>
      <c r="AG78" s="984"/>
      <c r="AH78" s="984"/>
      <c r="AI78" s="984"/>
      <c r="AJ78" s="984"/>
      <c r="AK78" s="984">
        <v>2584</v>
      </c>
      <c r="AL78" s="984"/>
      <c r="AM78" s="984"/>
      <c r="AN78" s="984"/>
      <c r="AO78" s="984"/>
      <c r="AP78" s="984" t="s">
        <v>542</v>
      </c>
      <c r="AQ78" s="984"/>
      <c r="AR78" s="984"/>
      <c r="AS78" s="984"/>
      <c r="AT78" s="984"/>
      <c r="AU78" s="984" t="s">
        <v>542</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553</v>
      </c>
      <c r="C79" s="988"/>
      <c r="D79" s="988"/>
      <c r="E79" s="988"/>
      <c r="F79" s="988"/>
      <c r="G79" s="988"/>
      <c r="H79" s="988"/>
      <c r="I79" s="988"/>
      <c r="J79" s="988"/>
      <c r="K79" s="988"/>
      <c r="L79" s="988"/>
      <c r="M79" s="988"/>
      <c r="N79" s="988"/>
      <c r="O79" s="988"/>
      <c r="P79" s="989"/>
      <c r="Q79" s="990">
        <v>755</v>
      </c>
      <c r="R79" s="984"/>
      <c r="S79" s="984"/>
      <c r="T79" s="984"/>
      <c r="U79" s="984"/>
      <c r="V79" s="984">
        <v>736</v>
      </c>
      <c r="W79" s="984"/>
      <c r="X79" s="984"/>
      <c r="Y79" s="984"/>
      <c r="Z79" s="984"/>
      <c r="AA79" s="984">
        <v>19</v>
      </c>
      <c r="AB79" s="984"/>
      <c r="AC79" s="984"/>
      <c r="AD79" s="984"/>
      <c r="AE79" s="984"/>
      <c r="AF79" s="984">
        <v>19</v>
      </c>
      <c r="AG79" s="984"/>
      <c r="AH79" s="984"/>
      <c r="AI79" s="984"/>
      <c r="AJ79" s="984"/>
      <c r="AK79" s="984">
        <v>3</v>
      </c>
      <c r="AL79" s="984"/>
      <c r="AM79" s="984"/>
      <c r="AN79" s="984"/>
      <c r="AO79" s="984"/>
      <c r="AP79" s="984">
        <v>69</v>
      </c>
      <c r="AQ79" s="984"/>
      <c r="AR79" s="984"/>
      <c r="AS79" s="984"/>
      <c r="AT79" s="984"/>
      <c r="AU79" s="984">
        <v>23</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t="s">
        <v>554</v>
      </c>
      <c r="C80" s="988"/>
      <c r="D80" s="988"/>
      <c r="E80" s="988"/>
      <c r="F80" s="988"/>
      <c r="G80" s="988"/>
      <c r="H80" s="988"/>
      <c r="I80" s="988"/>
      <c r="J80" s="988"/>
      <c r="K80" s="988"/>
      <c r="L80" s="988"/>
      <c r="M80" s="988"/>
      <c r="N80" s="988"/>
      <c r="O80" s="988"/>
      <c r="P80" s="989"/>
      <c r="Q80" s="990">
        <v>2453</v>
      </c>
      <c r="R80" s="984"/>
      <c r="S80" s="984"/>
      <c r="T80" s="984"/>
      <c r="U80" s="984"/>
      <c r="V80" s="984">
        <v>2452</v>
      </c>
      <c r="W80" s="984"/>
      <c r="X80" s="984"/>
      <c r="Y80" s="984"/>
      <c r="Z80" s="984"/>
      <c r="AA80" s="984">
        <v>1</v>
      </c>
      <c r="AB80" s="984"/>
      <c r="AC80" s="984"/>
      <c r="AD80" s="984"/>
      <c r="AE80" s="984"/>
      <c r="AF80" s="984">
        <v>1</v>
      </c>
      <c r="AG80" s="984"/>
      <c r="AH80" s="984"/>
      <c r="AI80" s="984"/>
      <c r="AJ80" s="984"/>
      <c r="AK80" s="984" t="s">
        <v>542</v>
      </c>
      <c r="AL80" s="984"/>
      <c r="AM80" s="984"/>
      <c r="AN80" s="984"/>
      <c r="AO80" s="984"/>
      <c r="AP80" s="984" t="s">
        <v>542</v>
      </c>
      <c r="AQ80" s="984"/>
      <c r="AR80" s="984"/>
      <c r="AS80" s="984"/>
      <c r="AT80" s="984"/>
      <c r="AU80" s="984" t="s">
        <v>542</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375</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14340</v>
      </c>
      <c r="AG88" s="972"/>
      <c r="AH88" s="972"/>
      <c r="AI88" s="972"/>
      <c r="AJ88" s="972"/>
      <c r="AK88" s="976"/>
      <c r="AL88" s="976"/>
      <c r="AM88" s="976"/>
      <c r="AN88" s="976"/>
      <c r="AO88" s="976"/>
      <c r="AP88" s="972">
        <v>6459</v>
      </c>
      <c r="AQ88" s="972"/>
      <c r="AR88" s="972"/>
      <c r="AS88" s="972"/>
      <c r="AT88" s="972"/>
      <c r="AU88" s="972">
        <v>37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IF(SUM(CR7:CV88)=0,"-",SUM(CR7:CV88))</f>
        <v>1</v>
      </c>
      <c r="CS102" s="966"/>
      <c r="CT102" s="966"/>
      <c r="CU102" s="966"/>
      <c r="CV102" s="967"/>
      <c r="CW102" s="965" t="str">
        <f t="shared" ref="CW102" si="0">IF(SUM(CW7:DA88)=0,"-",SUM(CW7:DA88))</f>
        <v>-</v>
      </c>
      <c r="CX102" s="966"/>
      <c r="CY102" s="966"/>
      <c r="CZ102" s="966"/>
      <c r="DA102" s="967"/>
      <c r="DB102" s="965" t="str">
        <f t="shared" ref="DB102" si="1">IF(SUM(DB7:DF88)=0,"-",SUM(DB7:DF88))</f>
        <v>-</v>
      </c>
      <c r="DC102" s="966"/>
      <c r="DD102" s="966"/>
      <c r="DE102" s="966"/>
      <c r="DF102" s="967"/>
      <c r="DG102" s="965" t="str">
        <f t="shared" ref="DG102" si="2">IF(SUM(DG7:DK88)=0,"-",SUM(DG7:DK88))</f>
        <v>-</v>
      </c>
      <c r="DH102" s="966"/>
      <c r="DI102" s="966"/>
      <c r="DJ102" s="966"/>
      <c r="DK102" s="967"/>
      <c r="DL102" s="965" t="str">
        <f t="shared" ref="DL102" si="3">IF(SUM(DL7:DP88)=0,"-",SUM(DL7:DP88))</f>
        <v>-</v>
      </c>
      <c r="DM102" s="966"/>
      <c r="DN102" s="966"/>
      <c r="DO102" s="966"/>
      <c r="DP102" s="967"/>
      <c r="DQ102" s="965" t="str">
        <f t="shared" ref="DQ102" si="4">IF(SUM(DQ7:DU88)=0,"-",SUM(DQ7:DU88))</f>
        <v>-</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293</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293</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293</v>
      </c>
      <c r="DR109" s="909"/>
      <c r="DS109" s="909"/>
      <c r="DT109" s="909"/>
      <c r="DU109" s="910"/>
      <c r="DV109" s="911" t="s">
        <v>408</v>
      </c>
      <c r="DW109" s="909"/>
      <c r="DX109" s="909"/>
      <c r="DY109" s="909"/>
      <c r="DZ109" s="942"/>
    </row>
    <row r="110" spans="1:131" s="224" customFormat="1" ht="26.25" customHeight="1" x14ac:dyDescent="0.15">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133166</v>
      </c>
      <c r="AB110" s="902"/>
      <c r="AC110" s="902"/>
      <c r="AD110" s="902"/>
      <c r="AE110" s="903"/>
      <c r="AF110" s="904">
        <v>141049</v>
      </c>
      <c r="AG110" s="902"/>
      <c r="AH110" s="902"/>
      <c r="AI110" s="902"/>
      <c r="AJ110" s="903"/>
      <c r="AK110" s="904">
        <v>136979</v>
      </c>
      <c r="AL110" s="902"/>
      <c r="AM110" s="902"/>
      <c r="AN110" s="902"/>
      <c r="AO110" s="903"/>
      <c r="AP110" s="905">
        <v>15.7</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1584032</v>
      </c>
      <c r="BR110" s="855"/>
      <c r="BS110" s="855"/>
      <c r="BT110" s="855"/>
      <c r="BU110" s="855"/>
      <c r="BV110" s="855">
        <v>1491227</v>
      </c>
      <c r="BW110" s="855"/>
      <c r="BX110" s="855"/>
      <c r="BY110" s="855"/>
      <c r="BZ110" s="855"/>
      <c r="CA110" s="855">
        <v>1477592</v>
      </c>
      <c r="CB110" s="855"/>
      <c r="CC110" s="855"/>
      <c r="CD110" s="855"/>
      <c r="CE110" s="855"/>
      <c r="CF110" s="879">
        <v>169.4</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v>102105</v>
      </c>
      <c r="BR112" s="830"/>
      <c r="BS112" s="830"/>
      <c r="BT112" s="830"/>
      <c r="BU112" s="830"/>
      <c r="BV112" s="830">
        <v>89296</v>
      </c>
      <c r="BW112" s="830"/>
      <c r="BX112" s="830"/>
      <c r="BY112" s="830"/>
      <c r="BZ112" s="830"/>
      <c r="CA112" s="830">
        <v>80597</v>
      </c>
      <c r="CB112" s="830"/>
      <c r="CC112" s="830"/>
      <c r="CD112" s="830"/>
      <c r="CE112" s="830"/>
      <c r="CF112" s="888">
        <v>9.1999999999999993</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14260</v>
      </c>
      <c r="AB113" s="932"/>
      <c r="AC113" s="932"/>
      <c r="AD113" s="932"/>
      <c r="AE113" s="933"/>
      <c r="AF113" s="934">
        <v>12987</v>
      </c>
      <c r="AG113" s="932"/>
      <c r="AH113" s="932"/>
      <c r="AI113" s="932"/>
      <c r="AJ113" s="933"/>
      <c r="AK113" s="934">
        <v>13056</v>
      </c>
      <c r="AL113" s="932"/>
      <c r="AM113" s="932"/>
      <c r="AN113" s="932"/>
      <c r="AO113" s="933"/>
      <c r="AP113" s="935">
        <v>1.5</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60466</v>
      </c>
      <c r="BR113" s="830"/>
      <c r="BS113" s="830"/>
      <c r="BT113" s="830"/>
      <c r="BU113" s="830"/>
      <c r="BV113" s="830">
        <v>47934</v>
      </c>
      <c r="BW113" s="830"/>
      <c r="BX113" s="830"/>
      <c r="BY113" s="830"/>
      <c r="BZ113" s="830"/>
      <c r="CA113" s="830">
        <v>37349</v>
      </c>
      <c r="CB113" s="830"/>
      <c r="CC113" s="830"/>
      <c r="CD113" s="830"/>
      <c r="CE113" s="830"/>
      <c r="CF113" s="888">
        <v>4.3</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14973</v>
      </c>
      <c r="AB114" s="793"/>
      <c r="AC114" s="793"/>
      <c r="AD114" s="793"/>
      <c r="AE114" s="794"/>
      <c r="AF114" s="795">
        <v>15043</v>
      </c>
      <c r="AG114" s="793"/>
      <c r="AH114" s="793"/>
      <c r="AI114" s="793"/>
      <c r="AJ114" s="794"/>
      <c r="AK114" s="795">
        <v>14499</v>
      </c>
      <c r="AL114" s="793"/>
      <c r="AM114" s="793"/>
      <c r="AN114" s="793"/>
      <c r="AO114" s="794"/>
      <c r="AP114" s="837">
        <v>1.7</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225393</v>
      </c>
      <c r="BR114" s="830"/>
      <c r="BS114" s="830"/>
      <c r="BT114" s="830"/>
      <c r="BU114" s="830"/>
      <c r="BV114" s="830">
        <v>235022</v>
      </c>
      <c r="BW114" s="830"/>
      <c r="BX114" s="830"/>
      <c r="BY114" s="830"/>
      <c r="BZ114" s="830"/>
      <c r="CA114" s="830">
        <v>326148</v>
      </c>
      <c r="CB114" s="830"/>
      <c r="CC114" s="830"/>
      <c r="CD114" s="830"/>
      <c r="CE114" s="830"/>
      <c r="CF114" s="888">
        <v>37.4</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162399</v>
      </c>
      <c r="AB117" s="916"/>
      <c r="AC117" s="916"/>
      <c r="AD117" s="916"/>
      <c r="AE117" s="917"/>
      <c r="AF117" s="918">
        <v>169079</v>
      </c>
      <c r="AG117" s="916"/>
      <c r="AH117" s="916"/>
      <c r="AI117" s="916"/>
      <c r="AJ117" s="917"/>
      <c r="AK117" s="918">
        <v>164534</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293</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438</v>
      </c>
      <c r="BP119" s="891"/>
      <c r="BQ119" s="892">
        <v>1971996</v>
      </c>
      <c r="BR119" s="858"/>
      <c r="BS119" s="858"/>
      <c r="BT119" s="858"/>
      <c r="BU119" s="858"/>
      <c r="BV119" s="858">
        <v>1863479</v>
      </c>
      <c r="BW119" s="858"/>
      <c r="BX119" s="858"/>
      <c r="BY119" s="858"/>
      <c r="BZ119" s="858"/>
      <c r="CA119" s="858">
        <v>1921686</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746010</v>
      </c>
      <c r="BR120" s="855"/>
      <c r="BS120" s="855"/>
      <c r="BT120" s="855"/>
      <c r="BU120" s="855"/>
      <c r="BV120" s="855">
        <v>866090</v>
      </c>
      <c r="BW120" s="855"/>
      <c r="BX120" s="855"/>
      <c r="BY120" s="855"/>
      <c r="BZ120" s="855"/>
      <c r="CA120" s="855">
        <v>903151</v>
      </c>
      <c r="CB120" s="855"/>
      <c r="CC120" s="855"/>
      <c r="CD120" s="855"/>
      <c r="CE120" s="855"/>
      <c r="CF120" s="879">
        <v>103.6</v>
      </c>
      <c r="CG120" s="880"/>
      <c r="CH120" s="880"/>
      <c r="CI120" s="880"/>
      <c r="CJ120" s="880"/>
      <c r="CK120" s="881" t="s">
        <v>442</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v>102105</v>
      </c>
      <c r="DH120" s="855"/>
      <c r="DI120" s="855"/>
      <c r="DJ120" s="855"/>
      <c r="DK120" s="855"/>
      <c r="DL120" s="855">
        <v>89296</v>
      </c>
      <c r="DM120" s="855"/>
      <c r="DN120" s="855"/>
      <c r="DO120" s="855"/>
      <c r="DP120" s="855"/>
      <c r="DQ120" s="855">
        <v>80597</v>
      </c>
      <c r="DR120" s="855"/>
      <c r="DS120" s="855"/>
      <c r="DT120" s="855"/>
      <c r="DU120" s="855"/>
      <c r="DV120" s="856">
        <v>9.1999999999999993</v>
      </c>
      <c r="DW120" s="856"/>
      <c r="DX120" s="856"/>
      <c r="DY120" s="856"/>
      <c r="DZ120" s="857"/>
    </row>
    <row r="121" spans="1:130" s="224" customFormat="1" ht="26.25" customHeight="1" x14ac:dyDescent="0.15">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c r="CQ121" s="849"/>
      <c r="CR121" s="849"/>
      <c r="CS121" s="849"/>
      <c r="CT121" s="849"/>
      <c r="CU121" s="849"/>
      <c r="CV121" s="849"/>
      <c r="CW121" s="849"/>
      <c r="CX121" s="849"/>
      <c r="CY121" s="849"/>
      <c r="CZ121" s="849"/>
      <c r="DA121" s="849"/>
      <c r="DB121" s="849"/>
      <c r="DC121" s="849"/>
      <c r="DD121" s="849"/>
      <c r="DE121" s="849"/>
      <c r="DF121" s="850"/>
      <c r="DG121" s="829"/>
      <c r="DH121" s="830"/>
      <c r="DI121" s="830"/>
      <c r="DJ121" s="830"/>
      <c r="DK121" s="830"/>
      <c r="DL121" s="830"/>
      <c r="DM121" s="830"/>
      <c r="DN121" s="830"/>
      <c r="DO121" s="830"/>
      <c r="DP121" s="830"/>
      <c r="DQ121" s="830"/>
      <c r="DR121" s="830"/>
      <c r="DS121" s="830"/>
      <c r="DT121" s="830"/>
      <c r="DU121" s="830"/>
      <c r="DV121" s="807"/>
      <c r="DW121" s="807"/>
      <c r="DX121" s="807"/>
      <c r="DY121" s="807"/>
      <c r="DZ121" s="808"/>
    </row>
    <row r="122" spans="1:130" s="224" customFormat="1" ht="26.25" customHeight="1" x14ac:dyDescent="0.15">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1266234</v>
      </c>
      <c r="BR122" s="858"/>
      <c r="BS122" s="858"/>
      <c r="BT122" s="858"/>
      <c r="BU122" s="858"/>
      <c r="BV122" s="858">
        <v>1177474</v>
      </c>
      <c r="BW122" s="858"/>
      <c r="BX122" s="858"/>
      <c r="BY122" s="858"/>
      <c r="BZ122" s="858"/>
      <c r="CA122" s="858">
        <v>1118170</v>
      </c>
      <c r="CB122" s="858"/>
      <c r="CC122" s="858"/>
      <c r="CD122" s="858"/>
      <c r="CE122" s="858"/>
      <c r="CF122" s="859">
        <v>128.19999999999999</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15">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446</v>
      </c>
      <c r="BP123" s="891"/>
      <c r="BQ123" s="845">
        <v>2012244</v>
      </c>
      <c r="BR123" s="846"/>
      <c r="BS123" s="846"/>
      <c r="BT123" s="846"/>
      <c r="BU123" s="846"/>
      <c r="BV123" s="846">
        <v>2043564</v>
      </c>
      <c r="BW123" s="846"/>
      <c r="BX123" s="846"/>
      <c r="BY123" s="846"/>
      <c r="BZ123" s="846"/>
      <c r="CA123" s="846">
        <v>2021321</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t="s">
        <v>122</v>
      </c>
      <c r="AB128" s="814"/>
      <c r="AC128" s="814"/>
      <c r="AD128" s="814"/>
      <c r="AE128" s="815"/>
      <c r="AF128" s="816">
        <v>24</v>
      </c>
      <c r="AG128" s="814"/>
      <c r="AH128" s="814"/>
      <c r="AI128" s="814"/>
      <c r="AJ128" s="815"/>
      <c r="AK128" s="816">
        <v>24</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1037116</v>
      </c>
      <c r="AB129" s="793"/>
      <c r="AC129" s="793"/>
      <c r="AD129" s="793"/>
      <c r="AE129" s="794"/>
      <c r="AF129" s="795">
        <v>995678</v>
      </c>
      <c r="AG129" s="793"/>
      <c r="AH129" s="793"/>
      <c r="AI129" s="793"/>
      <c r="AJ129" s="794"/>
      <c r="AK129" s="795">
        <v>978422</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113495</v>
      </c>
      <c r="AB130" s="793"/>
      <c r="AC130" s="793"/>
      <c r="AD130" s="793"/>
      <c r="AE130" s="794"/>
      <c r="AF130" s="795">
        <v>107437</v>
      </c>
      <c r="AG130" s="793"/>
      <c r="AH130" s="793"/>
      <c r="AI130" s="793"/>
      <c r="AJ130" s="794"/>
      <c r="AK130" s="795">
        <v>106278</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6.3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923621</v>
      </c>
      <c r="AB131" s="777"/>
      <c r="AC131" s="777"/>
      <c r="AD131" s="777"/>
      <c r="AE131" s="778"/>
      <c r="AF131" s="779">
        <v>888241</v>
      </c>
      <c r="AG131" s="777"/>
      <c r="AH131" s="777"/>
      <c r="AI131" s="777"/>
      <c r="AJ131" s="778"/>
      <c r="AK131" s="779">
        <v>872144</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5.2948124830000003</v>
      </c>
      <c r="AB132" s="758"/>
      <c r="AC132" s="758"/>
      <c r="AD132" s="758"/>
      <c r="AE132" s="759"/>
      <c r="AF132" s="760">
        <v>6.9370812649999998</v>
      </c>
      <c r="AG132" s="758"/>
      <c r="AH132" s="758"/>
      <c r="AI132" s="758"/>
      <c r="AJ132" s="759"/>
      <c r="AK132" s="760">
        <v>6.6768790469999999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5.0999999999999996</v>
      </c>
      <c r="AB133" s="737"/>
      <c r="AC133" s="737"/>
      <c r="AD133" s="737"/>
      <c r="AE133" s="738"/>
      <c r="AF133" s="736">
        <v>5.9</v>
      </c>
      <c r="AG133" s="737"/>
      <c r="AH133" s="737"/>
      <c r="AI133" s="737"/>
      <c r="AJ133" s="738"/>
      <c r="AK133" s="736">
        <v>6.3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MfeU1YFj4NbLj/WgVETpnnNwEVADAPI/+TVfHiCwuf8WD2prw6I0y2RcC5cL8nU93sOkb6VuOINnBiHg3/0MA==" saltValue="tHG//0WYCB97qgL2ehNL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fXeQFSfYgEUD/u/tW+SVIa9gEiOqh5up2QUnofmRGBcP2ysdi2U7to67mKQeO4nt0LKPO99spmuXjMFgSfteQ==" saltValue="/dXzPTGmT0JeSyWTMKLM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4m5cUg5oxPQoY+ToFP2YjKK2plcLB6HrbuEaCCMQ01nxDvZhk76vyRAv070ak0Iy10kX3/6wHtT8jUZs6lYQQ==" saltValue="p03vlTiYwSBCAKWZHUua0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31" t="s">
        <v>475</v>
      </c>
      <c r="AP7" s="265"/>
      <c r="AQ7" s="266" t="s">
        <v>476</v>
      </c>
      <c r="AR7" s="267"/>
    </row>
    <row r="8" spans="1:46" x14ac:dyDescent="0.15">
      <c r="A8" s="259"/>
      <c r="AK8" s="268"/>
      <c r="AL8" s="269"/>
      <c r="AM8" s="269"/>
      <c r="AN8" s="270"/>
      <c r="AO8" s="1132"/>
      <c r="AP8" s="271" t="s">
        <v>477</v>
      </c>
      <c r="AQ8" s="272" t="s">
        <v>478</v>
      </c>
      <c r="AR8" s="273" t="s">
        <v>479</v>
      </c>
    </row>
    <row r="9" spans="1:46" x14ac:dyDescent="0.15">
      <c r="A9" s="259"/>
      <c r="AK9" s="1143" t="s">
        <v>480</v>
      </c>
      <c r="AL9" s="1144"/>
      <c r="AM9" s="1144"/>
      <c r="AN9" s="1145"/>
      <c r="AO9" s="274">
        <v>414065</v>
      </c>
      <c r="AP9" s="274">
        <v>371026</v>
      </c>
      <c r="AQ9" s="275">
        <v>273733</v>
      </c>
      <c r="AR9" s="276">
        <v>35.5</v>
      </c>
    </row>
    <row r="10" spans="1:46" ht="13.5" customHeight="1" x14ac:dyDescent="0.15">
      <c r="A10" s="259"/>
      <c r="AK10" s="1143" t="s">
        <v>481</v>
      </c>
      <c r="AL10" s="1144"/>
      <c r="AM10" s="1144"/>
      <c r="AN10" s="1145"/>
      <c r="AO10" s="277">
        <v>72442</v>
      </c>
      <c r="AP10" s="277">
        <v>64912</v>
      </c>
      <c r="AQ10" s="278">
        <v>30345</v>
      </c>
      <c r="AR10" s="279">
        <v>113.9</v>
      </c>
    </row>
    <row r="11" spans="1:46" ht="13.5" customHeight="1" x14ac:dyDescent="0.15">
      <c r="A11" s="259"/>
      <c r="AK11" s="1143" t="s">
        <v>482</v>
      </c>
      <c r="AL11" s="1144"/>
      <c r="AM11" s="1144"/>
      <c r="AN11" s="1145"/>
      <c r="AO11" s="277">
        <v>2282</v>
      </c>
      <c r="AP11" s="277">
        <v>2045</v>
      </c>
      <c r="AQ11" s="278">
        <v>4149</v>
      </c>
      <c r="AR11" s="279">
        <v>-50.7</v>
      </c>
    </row>
    <row r="12" spans="1:46" ht="13.5" customHeight="1" x14ac:dyDescent="0.15">
      <c r="A12" s="259"/>
      <c r="AK12" s="1143" t="s">
        <v>483</v>
      </c>
      <c r="AL12" s="1144"/>
      <c r="AM12" s="1144"/>
      <c r="AN12" s="1145"/>
      <c r="AO12" s="277" t="s">
        <v>484</v>
      </c>
      <c r="AP12" s="277" t="s">
        <v>484</v>
      </c>
      <c r="AQ12" s="278" t="s">
        <v>484</v>
      </c>
      <c r="AR12" s="279" t="s">
        <v>484</v>
      </c>
    </row>
    <row r="13" spans="1:46" ht="13.5" customHeight="1" x14ac:dyDescent="0.15">
      <c r="A13" s="259"/>
      <c r="AK13" s="1143" t="s">
        <v>485</v>
      </c>
      <c r="AL13" s="1144"/>
      <c r="AM13" s="1144"/>
      <c r="AN13" s="1145"/>
      <c r="AO13" s="277">
        <v>16795</v>
      </c>
      <c r="AP13" s="277">
        <v>15049</v>
      </c>
      <c r="AQ13" s="278">
        <v>9494</v>
      </c>
      <c r="AR13" s="279">
        <v>58.5</v>
      </c>
    </row>
    <row r="14" spans="1:46" ht="13.5" customHeight="1" x14ac:dyDescent="0.15">
      <c r="A14" s="259"/>
      <c r="AK14" s="1143" t="s">
        <v>486</v>
      </c>
      <c r="AL14" s="1144"/>
      <c r="AM14" s="1144"/>
      <c r="AN14" s="1145"/>
      <c r="AO14" s="277">
        <v>8522</v>
      </c>
      <c r="AP14" s="277">
        <v>7636</v>
      </c>
      <c r="AQ14" s="278">
        <v>5033</v>
      </c>
      <c r="AR14" s="279">
        <v>51.7</v>
      </c>
    </row>
    <row r="15" spans="1:46" ht="13.5" customHeight="1" x14ac:dyDescent="0.15">
      <c r="A15" s="259"/>
      <c r="AK15" s="1146" t="s">
        <v>487</v>
      </c>
      <c r="AL15" s="1147"/>
      <c r="AM15" s="1147"/>
      <c r="AN15" s="1148"/>
      <c r="AO15" s="277">
        <v>-30006</v>
      </c>
      <c r="AP15" s="277">
        <v>-26887</v>
      </c>
      <c r="AQ15" s="278">
        <v>-17000</v>
      </c>
      <c r="AR15" s="279">
        <v>58.2</v>
      </c>
    </row>
    <row r="16" spans="1:46" x14ac:dyDescent="0.15">
      <c r="A16" s="259"/>
      <c r="AK16" s="1146" t="s">
        <v>176</v>
      </c>
      <c r="AL16" s="1147"/>
      <c r="AM16" s="1147"/>
      <c r="AN16" s="1148"/>
      <c r="AO16" s="277">
        <v>484100</v>
      </c>
      <c r="AP16" s="277">
        <v>433781</v>
      </c>
      <c r="AQ16" s="278">
        <v>305754</v>
      </c>
      <c r="AR16" s="279">
        <v>41.9</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49" t="s">
        <v>492</v>
      </c>
      <c r="AL21" s="1150"/>
      <c r="AM21" s="1150"/>
      <c r="AN21" s="1151"/>
      <c r="AO21" s="289">
        <v>39.43</v>
      </c>
      <c r="AP21" s="290">
        <v>26.54</v>
      </c>
      <c r="AQ21" s="291">
        <v>12.89</v>
      </c>
      <c r="AS21" s="292"/>
      <c r="AT21" s="288"/>
    </row>
    <row r="22" spans="1:46" s="260" customFormat="1" x14ac:dyDescent="0.15">
      <c r="A22" s="288"/>
      <c r="AK22" s="1149" t="s">
        <v>493</v>
      </c>
      <c r="AL22" s="1150"/>
      <c r="AM22" s="1150"/>
      <c r="AN22" s="1151"/>
      <c r="AO22" s="293">
        <v>93</v>
      </c>
      <c r="AP22" s="294">
        <v>93.9</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31" t="s">
        <v>475</v>
      </c>
      <c r="AP30" s="265"/>
      <c r="AQ30" s="266" t="s">
        <v>476</v>
      </c>
      <c r="AR30" s="267"/>
    </row>
    <row r="31" spans="1:46" x14ac:dyDescent="0.15">
      <c r="A31" s="259"/>
      <c r="AK31" s="268"/>
      <c r="AL31" s="269"/>
      <c r="AM31" s="269"/>
      <c r="AN31" s="270"/>
      <c r="AO31" s="1132"/>
      <c r="AP31" s="271" t="s">
        <v>477</v>
      </c>
      <c r="AQ31" s="272" t="s">
        <v>478</v>
      </c>
      <c r="AR31" s="273" t="s">
        <v>479</v>
      </c>
    </row>
    <row r="32" spans="1:46" ht="27" customHeight="1" x14ac:dyDescent="0.15">
      <c r="A32" s="259"/>
      <c r="AK32" s="1133" t="s">
        <v>497</v>
      </c>
      <c r="AL32" s="1134"/>
      <c r="AM32" s="1134"/>
      <c r="AN32" s="1135"/>
      <c r="AO32" s="303">
        <v>136979</v>
      </c>
      <c r="AP32" s="303">
        <v>122741</v>
      </c>
      <c r="AQ32" s="304">
        <v>170830</v>
      </c>
      <c r="AR32" s="305">
        <v>-28.2</v>
      </c>
    </row>
    <row r="33" spans="1:46" ht="13.5" customHeight="1" x14ac:dyDescent="0.15">
      <c r="A33" s="259"/>
      <c r="AK33" s="1133" t="s">
        <v>498</v>
      </c>
      <c r="AL33" s="1134"/>
      <c r="AM33" s="1134"/>
      <c r="AN33" s="1135"/>
      <c r="AO33" s="303" t="s">
        <v>484</v>
      </c>
      <c r="AP33" s="303" t="s">
        <v>484</v>
      </c>
      <c r="AQ33" s="304" t="s">
        <v>484</v>
      </c>
      <c r="AR33" s="305" t="s">
        <v>484</v>
      </c>
    </row>
    <row r="34" spans="1:46" ht="27" customHeight="1" x14ac:dyDescent="0.15">
      <c r="A34" s="259"/>
      <c r="AK34" s="1133" t="s">
        <v>499</v>
      </c>
      <c r="AL34" s="1134"/>
      <c r="AM34" s="1134"/>
      <c r="AN34" s="1135"/>
      <c r="AO34" s="303" t="s">
        <v>484</v>
      </c>
      <c r="AP34" s="303" t="s">
        <v>484</v>
      </c>
      <c r="AQ34" s="304" t="s">
        <v>484</v>
      </c>
      <c r="AR34" s="305" t="s">
        <v>484</v>
      </c>
    </row>
    <row r="35" spans="1:46" ht="27" customHeight="1" x14ac:dyDescent="0.15">
      <c r="A35" s="259"/>
      <c r="AK35" s="1133" t="s">
        <v>500</v>
      </c>
      <c r="AL35" s="1134"/>
      <c r="AM35" s="1134"/>
      <c r="AN35" s="1135"/>
      <c r="AO35" s="303">
        <v>13056</v>
      </c>
      <c r="AP35" s="303">
        <v>11699</v>
      </c>
      <c r="AQ35" s="304">
        <v>32606</v>
      </c>
      <c r="AR35" s="305">
        <v>-64.099999999999994</v>
      </c>
    </row>
    <row r="36" spans="1:46" ht="27" customHeight="1" x14ac:dyDescent="0.15">
      <c r="A36" s="259"/>
      <c r="AK36" s="1133" t="s">
        <v>501</v>
      </c>
      <c r="AL36" s="1134"/>
      <c r="AM36" s="1134"/>
      <c r="AN36" s="1135"/>
      <c r="AO36" s="303">
        <v>14499</v>
      </c>
      <c r="AP36" s="303">
        <v>12992</v>
      </c>
      <c r="AQ36" s="304">
        <v>4875</v>
      </c>
      <c r="AR36" s="305">
        <v>166.5</v>
      </c>
    </row>
    <row r="37" spans="1:46" ht="13.5" customHeight="1" x14ac:dyDescent="0.15">
      <c r="A37" s="259"/>
      <c r="AK37" s="1133" t="s">
        <v>502</v>
      </c>
      <c r="AL37" s="1134"/>
      <c r="AM37" s="1134"/>
      <c r="AN37" s="1135"/>
      <c r="AO37" s="303" t="s">
        <v>484</v>
      </c>
      <c r="AP37" s="303" t="s">
        <v>484</v>
      </c>
      <c r="AQ37" s="304">
        <v>993</v>
      </c>
      <c r="AR37" s="305" t="s">
        <v>484</v>
      </c>
    </row>
    <row r="38" spans="1:46" ht="27" customHeight="1" x14ac:dyDescent="0.15">
      <c r="A38" s="259"/>
      <c r="AK38" s="1136" t="s">
        <v>503</v>
      </c>
      <c r="AL38" s="1137"/>
      <c r="AM38" s="1137"/>
      <c r="AN38" s="1138"/>
      <c r="AO38" s="306" t="s">
        <v>484</v>
      </c>
      <c r="AP38" s="306" t="s">
        <v>484</v>
      </c>
      <c r="AQ38" s="307">
        <v>50</v>
      </c>
      <c r="AR38" s="295" t="s">
        <v>484</v>
      </c>
      <c r="AS38" s="302"/>
    </row>
    <row r="39" spans="1:46" x14ac:dyDescent="0.15">
      <c r="A39" s="259"/>
      <c r="AK39" s="1136" t="s">
        <v>504</v>
      </c>
      <c r="AL39" s="1137"/>
      <c r="AM39" s="1137"/>
      <c r="AN39" s="1138"/>
      <c r="AO39" s="303">
        <v>-24</v>
      </c>
      <c r="AP39" s="303">
        <v>-22</v>
      </c>
      <c r="AQ39" s="304">
        <v>-6626</v>
      </c>
      <c r="AR39" s="305">
        <v>-99.7</v>
      </c>
      <c r="AS39" s="302"/>
    </row>
    <row r="40" spans="1:46" ht="27" customHeight="1" x14ac:dyDescent="0.15">
      <c r="A40" s="259"/>
      <c r="AK40" s="1133" t="s">
        <v>505</v>
      </c>
      <c r="AL40" s="1134"/>
      <c r="AM40" s="1134"/>
      <c r="AN40" s="1135"/>
      <c r="AO40" s="303">
        <v>-106278</v>
      </c>
      <c r="AP40" s="303">
        <v>-95231</v>
      </c>
      <c r="AQ40" s="304">
        <v>-145454</v>
      </c>
      <c r="AR40" s="305">
        <v>-34.5</v>
      </c>
      <c r="AS40" s="302"/>
    </row>
    <row r="41" spans="1:46" x14ac:dyDescent="0.15">
      <c r="A41" s="259"/>
      <c r="AK41" s="1139" t="s">
        <v>286</v>
      </c>
      <c r="AL41" s="1140"/>
      <c r="AM41" s="1140"/>
      <c r="AN41" s="1141"/>
      <c r="AO41" s="303">
        <v>58232</v>
      </c>
      <c r="AP41" s="303">
        <v>52179</v>
      </c>
      <c r="AQ41" s="304">
        <v>57274</v>
      </c>
      <c r="AR41" s="305">
        <v>-8.9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26" t="s">
        <v>475</v>
      </c>
      <c r="AN49" s="1128" t="s">
        <v>508</v>
      </c>
      <c r="AO49" s="1129"/>
      <c r="AP49" s="1129"/>
      <c r="AQ49" s="1129"/>
      <c r="AR49" s="1130"/>
    </row>
    <row r="50" spans="1:44" x14ac:dyDescent="0.15">
      <c r="A50" s="259"/>
      <c r="AK50" s="317"/>
      <c r="AL50" s="318"/>
      <c r="AM50" s="1127"/>
      <c r="AN50" s="319" t="s">
        <v>509</v>
      </c>
      <c r="AO50" s="320" t="s">
        <v>510</v>
      </c>
      <c r="AP50" s="321" t="s">
        <v>511</v>
      </c>
      <c r="AQ50" s="322" t="s">
        <v>512</v>
      </c>
      <c r="AR50" s="323" t="s">
        <v>513</v>
      </c>
    </row>
    <row r="51" spans="1:44" x14ac:dyDescent="0.15">
      <c r="A51" s="259"/>
      <c r="AK51" s="315" t="s">
        <v>514</v>
      </c>
      <c r="AL51" s="316"/>
      <c r="AM51" s="324">
        <v>190859</v>
      </c>
      <c r="AN51" s="325">
        <v>148528</v>
      </c>
      <c r="AO51" s="326">
        <v>-37.4</v>
      </c>
      <c r="AP51" s="327">
        <v>316937</v>
      </c>
      <c r="AQ51" s="328">
        <v>9.4</v>
      </c>
      <c r="AR51" s="329">
        <v>-46.8</v>
      </c>
    </row>
    <row r="52" spans="1:44" x14ac:dyDescent="0.15">
      <c r="A52" s="259"/>
      <c r="AK52" s="330"/>
      <c r="AL52" s="331" t="s">
        <v>515</v>
      </c>
      <c r="AM52" s="332">
        <v>64255</v>
      </c>
      <c r="AN52" s="333">
        <v>50004</v>
      </c>
      <c r="AO52" s="334">
        <v>-20.8</v>
      </c>
      <c r="AP52" s="335">
        <v>199150</v>
      </c>
      <c r="AQ52" s="336">
        <v>27.5</v>
      </c>
      <c r="AR52" s="337">
        <v>-48.3</v>
      </c>
    </row>
    <row r="53" spans="1:44" x14ac:dyDescent="0.15">
      <c r="A53" s="259"/>
      <c r="AK53" s="315" t="s">
        <v>516</v>
      </c>
      <c r="AL53" s="316"/>
      <c r="AM53" s="324">
        <v>329040</v>
      </c>
      <c r="AN53" s="325">
        <v>263654</v>
      </c>
      <c r="AO53" s="326">
        <v>77.5</v>
      </c>
      <c r="AP53" s="327">
        <v>332350</v>
      </c>
      <c r="AQ53" s="328">
        <v>4.9000000000000004</v>
      </c>
      <c r="AR53" s="329">
        <v>72.599999999999994</v>
      </c>
    </row>
    <row r="54" spans="1:44" x14ac:dyDescent="0.15">
      <c r="A54" s="259"/>
      <c r="AK54" s="330"/>
      <c r="AL54" s="331" t="s">
        <v>515</v>
      </c>
      <c r="AM54" s="332">
        <v>167088</v>
      </c>
      <c r="AN54" s="333">
        <v>133885</v>
      </c>
      <c r="AO54" s="334">
        <v>167.7</v>
      </c>
      <c r="AP54" s="335">
        <v>200453</v>
      </c>
      <c r="AQ54" s="336">
        <v>0.7</v>
      </c>
      <c r="AR54" s="337">
        <v>167</v>
      </c>
    </row>
    <row r="55" spans="1:44" x14ac:dyDescent="0.15">
      <c r="A55" s="259"/>
      <c r="AK55" s="315" t="s">
        <v>517</v>
      </c>
      <c r="AL55" s="316"/>
      <c r="AM55" s="324">
        <v>356728</v>
      </c>
      <c r="AN55" s="325">
        <v>294817</v>
      </c>
      <c r="AO55" s="326">
        <v>11.8</v>
      </c>
      <c r="AP55" s="327">
        <v>362690</v>
      </c>
      <c r="AQ55" s="328">
        <v>9.1</v>
      </c>
      <c r="AR55" s="329">
        <v>2.7</v>
      </c>
    </row>
    <row r="56" spans="1:44" x14ac:dyDescent="0.15">
      <c r="A56" s="259"/>
      <c r="AK56" s="330"/>
      <c r="AL56" s="331" t="s">
        <v>515</v>
      </c>
      <c r="AM56" s="332">
        <v>268301</v>
      </c>
      <c r="AN56" s="333">
        <v>221736</v>
      </c>
      <c r="AO56" s="334">
        <v>65.599999999999994</v>
      </c>
      <c r="AP56" s="335">
        <v>172580</v>
      </c>
      <c r="AQ56" s="336">
        <v>-13.9</v>
      </c>
      <c r="AR56" s="337">
        <v>79.5</v>
      </c>
    </row>
    <row r="57" spans="1:44" x14ac:dyDescent="0.15">
      <c r="A57" s="259"/>
      <c r="AK57" s="315" t="s">
        <v>518</v>
      </c>
      <c r="AL57" s="316"/>
      <c r="AM57" s="324">
        <v>147456</v>
      </c>
      <c r="AN57" s="325">
        <v>127227</v>
      </c>
      <c r="AO57" s="326">
        <v>-56.8</v>
      </c>
      <c r="AP57" s="327">
        <v>296093</v>
      </c>
      <c r="AQ57" s="328">
        <v>-18.399999999999999</v>
      </c>
      <c r="AR57" s="329">
        <v>-38.4</v>
      </c>
    </row>
    <row r="58" spans="1:44" x14ac:dyDescent="0.15">
      <c r="A58" s="259"/>
      <c r="AK58" s="330"/>
      <c r="AL58" s="331" t="s">
        <v>515</v>
      </c>
      <c r="AM58" s="332">
        <v>73084</v>
      </c>
      <c r="AN58" s="333">
        <v>63058</v>
      </c>
      <c r="AO58" s="334">
        <v>-71.599999999999994</v>
      </c>
      <c r="AP58" s="335">
        <v>140545</v>
      </c>
      <c r="AQ58" s="336">
        <v>-18.600000000000001</v>
      </c>
      <c r="AR58" s="337">
        <v>-53</v>
      </c>
    </row>
    <row r="59" spans="1:44" x14ac:dyDescent="0.15">
      <c r="A59" s="259"/>
      <c r="AK59" s="315" t="s">
        <v>519</v>
      </c>
      <c r="AL59" s="316"/>
      <c r="AM59" s="324">
        <v>175124</v>
      </c>
      <c r="AN59" s="325">
        <v>156921</v>
      </c>
      <c r="AO59" s="326">
        <v>23.3</v>
      </c>
      <c r="AP59" s="327">
        <v>308655</v>
      </c>
      <c r="AQ59" s="328">
        <v>4.2</v>
      </c>
      <c r="AR59" s="329">
        <v>19.100000000000001</v>
      </c>
    </row>
    <row r="60" spans="1:44" x14ac:dyDescent="0.15">
      <c r="A60" s="259"/>
      <c r="AK60" s="330"/>
      <c r="AL60" s="331" t="s">
        <v>515</v>
      </c>
      <c r="AM60" s="332">
        <v>97919</v>
      </c>
      <c r="AN60" s="333">
        <v>87741</v>
      </c>
      <c r="AO60" s="334">
        <v>39.1</v>
      </c>
      <c r="AP60" s="335">
        <v>169887</v>
      </c>
      <c r="AQ60" s="336">
        <v>20.9</v>
      </c>
      <c r="AR60" s="337">
        <v>18.2</v>
      </c>
    </row>
    <row r="61" spans="1:44" x14ac:dyDescent="0.15">
      <c r="A61" s="259"/>
      <c r="AK61" s="315" t="s">
        <v>520</v>
      </c>
      <c r="AL61" s="338"/>
      <c r="AM61" s="324">
        <v>239841</v>
      </c>
      <c r="AN61" s="325">
        <v>198229</v>
      </c>
      <c r="AO61" s="326">
        <v>3.7</v>
      </c>
      <c r="AP61" s="327">
        <v>323345</v>
      </c>
      <c r="AQ61" s="339">
        <v>1.8</v>
      </c>
      <c r="AR61" s="329">
        <v>1.9</v>
      </c>
    </row>
    <row r="62" spans="1:44" x14ac:dyDescent="0.15">
      <c r="A62" s="259"/>
      <c r="AK62" s="330"/>
      <c r="AL62" s="331" t="s">
        <v>515</v>
      </c>
      <c r="AM62" s="332">
        <v>134129</v>
      </c>
      <c r="AN62" s="333">
        <v>111285</v>
      </c>
      <c r="AO62" s="334">
        <v>36</v>
      </c>
      <c r="AP62" s="335">
        <v>176523</v>
      </c>
      <c r="AQ62" s="336">
        <v>3.3</v>
      </c>
      <c r="AR62" s="337">
        <v>32.700000000000003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lMZJQc7DxVLEB85m3meI3llWNt2HWqJMjG6SwjpscarIeTM7LpQmAARNYbbEuW8NJm8Sf/3Lb1B4iLzKjsgmw==" saltValue="GeBCnx/s60hKlcdspOhy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S9KRLpfkUozbaz/6IEngTRovxTcVkMEBguCjH+7WD4CY7/pySpoFPzSF7XQ+O2bZ8JFNTlk7RDVEvTSD1xtEqw==" saltValue="cqQoh1ctJV3TQjw9vuSa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ZFZJpiT7QbdfU7NjgYeRe57Vq6h2H+48PsW7Xg9TSPRQG3nTsd/cZMq3fRU7AeKsjrYKBtYV5TyLQnsfs0LIBw==" saltValue="F4rZ8UTuO8eFfX5l8QUU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52" t="s">
        <v>3</v>
      </c>
      <c r="D47" s="1152"/>
      <c r="E47" s="1153"/>
      <c r="F47" s="11">
        <v>39.75</v>
      </c>
      <c r="G47" s="12">
        <v>35.1</v>
      </c>
      <c r="H47" s="12">
        <v>32.85</v>
      </c>
      <c r="I47" s="12">
        <v>44.2</v>
      </c>
      <c r="J47" s="13">
        <v>44.98</v>
      </c>
    </row>
    <row r="48" spans="2:10" ht="57.75" customHeight="1" x14ac:dyDescent="0.15">
      <c r="B48" s="14"/>
      <c r="C48" s="1154" t="s">
        <v>4</v>
      </c>
      <c r="D48" s="1154"/>
      <c r="E48" s="1155"/>
      <c r="F48" s="15">
        <v>2.08</v>
      </c>
      <c r="G48" s="16">
        <v>1.17</v>
      </c>
      <c r="H48" s="16">
        <v>9.92</v>
      </c>
      <c r="I48" s="16">
        <v>8.42</v>
      </c>
      <c r="J48" s="17">
        <v>1.37</v>
      </c>
    </row>
    <row r="49" spans="2:10" ht="57.75" customHeight="1" thickBot="1" x14ac:dyDescent="0.2">
      <c r="B49" s="18"/>
      <c r="C49" s="1156" t="s">
        <v>5</v>
      </c>
      <c r="D49" s="1156"/>
      <c r="E49" s="1157"/>
      <c r="F49" s="19" t="s">
        <v>527</v>
      </c>
      <c r="G49" s="20" t="s">
        <v>528</v>
      </c>
      <c r="H49" s="20">
        <v>9.84</v>
      </c>
      <c r="I49" s="20">
        <v>2.04</v>
      </c>
      <c r="J49" s="21" t="s">
        <v>529</v>
      </c>
    </row>
    <row r="50" spans="2:10" x14ac:dyDescent="0.15"/>
  </sheetData>
  <sheetProtection algorithmName="SHA-512" hashValue="k8W8xS8ye8Yu/r1u6CtTRYn6DlFgzxql2yArWkx1X+Yh5iqcGOsgrk5TlW/ebAnRNmfKShwtXYddlGKV/hYuXg==" saltValue="nnLS5NzoS9D0ufy9mOSH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